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288" windowWidth="15336" windowHeight="3156" tabRatio="597" activeTab="0"/>
  </bookViews>
  <sheets>
    <sheet name="2020Q4新版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001確定版_交叉資料表">#REF!</definedName>
    <definedName name="_Key1" hidden="1">'[13]經銷'!$B$6:$AL$58</definedName>
    <definedName name="_Sort" hidden="1">'[13]經銷'!$B$6:$AL$58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100000">#REF!</definedName>
    <definedName name="AA">'[3]基本資料'!$B$1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'[11]財產目錄'!$Z:$Z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'[8]Tax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'[8]Consolidated By C. C.'!#REF!</definedName>
    <definedName name="BCOST">#REF!</definedName>
    <definedName name="BGAIN">'[23]房屋'!$AI:$AI</definedName>
    <definedName name="BKEY">'[23]房屋'!$AL:$AL</definedName>
    <definedName name="BKEY業">#REF!</definedName>
    <definedName name="BPAY">#REF!</definedName>
    <definedName name="BPAYTERM">#REF!</definedName>
    <definedName name="BPRICE">'[23]房屋'!$AH:$AH</definedName>
    <definedName name="BRAMT">#REF!</definedName>
    <definedName name="BRDATE">#REF!</definedName>
    <definedName name="Budget">[0]!Budget</definedName>
    <definedName name="BYEAR">#REF!</definedName>
    <definedName name="BYTD">'[23]房屋'!$W:$W</definedName>
    <definedName name="CCOST">'[23]運輸'!$P:$P</definedName>
    <definedName name="CGAIN">'[23]運輸'!$AI:$AI</definedName>
    <definedName name="Chart1998">[0]!Chart1998</definedName>
    <definedName name="Chart5Y">[0]!Chart5Y</definedName>
    <definedName name="CKEY">'[23]運輸'!$AL:$AL</definedName>
    <definedName name="CPRICE">'[23]運輸'!$AH:$AH</definedName>
    <definedName name="Currency">'[18]Set Up -inputs'!$B$15</definedName>
    <definedName name="CYTD">'[23]運輸'!$W:$W</definedName>
    <definedName name="d">#REF!</definedName>
    <definedName name="DATA">#REF!</definedName>
    <definedName name="Data_Entry">[0]!Data_Entry</definedName>
    <definedName name="DCOST">'[23]遞延'!$P:$P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'[23]遞延'!$AI:$AI</definedName>
    <definedName name="DGT">#REF!</definedName>
    <definedName name="DKEY">'[23]遞延'!$AL:$AL</definedName>
    <definedName name="DPRICE">'[23]遞延'!$AH:$AH</definedName>
    <definedName name="DYTD">'[23]遞延'!$W:$W</definedName>
    <definedName name="e">#REF!</definedName>
    <definedName name="eis">#REF!</definedName>
    <definedName name="engilsh">#REF!</definedName>
    <definedName name="Entity">'[18]Set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'[23]機器'!$P:$P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'[23]機器'!$AI:$AI</definedName>
    <definedName name="GKEY">'[23]機器'!$AL:$AL</definedName>
    <definedName name="GPRICE">'[23]機器'!$AH:$AH</definedName>
    <definedName name="Growth_Trends">#REF!</definedName>
    <definedName name="GYTD">'[23]機器'!$W:$W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'[23]土地'!$P:$P</definedName>
    <definedName name="lfdnakljfl">[0]!lfdnakljfl</definedName>
    <definedName name="LGAIN">'[23]土地'!$AI:$AI</definedName>
    <definedName name="LKEY">'[23]土地'!$AL:$AL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'[23]土地'!$AH:$AH</definedName>
    <definedName name="LYTD">'[23]土地'!$W:$W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'[30]辦公'!$AI:$AI</definedName>
    <definedName name="OKEY">'[30]辦公'!$AL:$AL</definedName>
    <definedName name="old">[0]!old</definedName>
    <definedName name="OLD11">[0]!OLD11</definedName>
    <definedName name="olife">#REF!</definedName>
    <definedName name="omon">#REF!</definedName>
    <definedName name="ooo">[0]!ooo</definedName>
    <definedName name="OPRICE">'[30]辦公'!$AH:$AH</definedName>
    <definedName name="optim_taxes">'[8]Consolidated By C. C.'!#REF!</definedName>
    <definedName name="ostrmon">#REF!</definedName>
    <definedName name="OTHCOST">'[23]其他'!$P:$P</definedName>
    <definedName name="OTHGAIN">'[23]其他'!$AI:$AI</definedName>
    <definedName name="OTHKEY">'[23]其他'!$AL:$AL</definedName>
    <definedName name="OTHPRICE">'[23]其他'!$AH:$AH</definedName>
    <definedName name="OTHYTD">'[23]其他'!$W:$W</definedName>
    <definedName name="OYTD">'[30]辦公'!$W:$W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'2020Q4新版'!$A$1:$M$233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'[8]Payroll'!#REF!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'[18]Set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'[3]基本資料'!$B$1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'[12]定義'!$B$2:$B$5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'[5]佣金預算-9210政策'!#REF!</definedName>
    <definedName name="折舊提列月份別">#REF!</definedName>
    <definedName name="其他設備折舊提列年限">#REF!</definedName>
    <definedName name="取得成本">'[21]其他設備餘額'!$P:$P</definedName>
    <definedName name="房屋折舊提列年限">#REF!</definedName>
    <definedName name="所得稅費用">'[4]業外'!#REF!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'[11]預計處分資產'!$Z:$Z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'[3]基本資料'!$B$11</definedName>
    <definedName name="費用比較表項目">#REF!</definedName>
    <definedName name="費用比較表編號">#REF!</definedName>
    <definedName name="費用輸入表名稱">'[3]基本資料'!$B$6</definedName>
    <definedName name="開始月份">#REF!</definedName>
    <definedName name="新用戶ARPU">#REF!</definedName>
    <definedName name="會08">'[20]9010攤提'!$AD:$AD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'[12]定義'!$A$2:$A$5</definedName>
    <definedName name="遞延提列年限">#REF!</definedName>
    <definedName name="澳洲公司TTA">'[17]投資損益計算表-by月份'!#REF!</definedName>
    <definedName name="辦公_非資訊設備折舊提列年限">#REF!</definedName>
    <definedName name="辦公_資訊設備折舊提列年限">'[15]用人01'!$I$7</definedName>
    <definedName name="默">#REF!</definedName>
    <definedName name="舊用戶ARPU">#REF!</definedName>
    <definedName name="續攤結束月份">#REF!</definedName>
  </definedNames>
  <calcPr fullCalcOnLoad="1"/>
</workbook>
</file>

<file path=xl/sharedStrings.xml><?xml version="1.0" encoding="utf-8"?>
<sst xmlns="http://schemas.openxmlformats.org/spreadsheetml/2006/main" count="232" uniqueCount="195">
  <si>
    <t xml:space="preserve">Taiwan Mobile Co., Ltd. </t>
  </si>
  <si>
    <t>Consolidated Historical Key Numbers</t>
  </si>
  <si>
    <t>Non-controlling interests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</si>
  <si>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</si>
  <si>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</si>
  <si>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</si>
  <si>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CONSOLIDATED STATEMENTS OF COMPREHENSIVE INCOME</t>
  </si>
  <si>
    <t>GROSS PROFIT FROM OPERATIONS</t>
  </si>
  <si>
    <t>Marketing</t>
  </si>
  <si>
    <t>Administrative</t>
  </si>
  <si>
    <t>Expected credit loss</t>
  </si>
  <si>
    <t>Total operating expenses</t>
  </si>
  <si>
    <t>OPERATING INCOME</t>
  </si>
  <si>
    <t>NON-OPERATING INCOME AND EXPENSES</t>
  </si>
  <si>
    <t>Share of profit (loss) of associates accounted for using equity method</t>
  </si>
  <si>
    <t>Total non-operating income and expenses</t>
  </si>
  <si>
    <t>PROFIT BEFORE TAX</t>
  </si>
  <si>
    <t>OTHER COMPREHENSIVE INCOME (LOSS)</t>
  </si>
  <si>
    <t>Items that will not be reclassified subsequently to profit or loss</t>
  </si>
  <si>
    <t>Unrealized gain (loss) on financial assets at fair value through other comprehensive income</t>
  </si>
  <si>
    <t>Other comprehensive income (loss) (after tax)</t>
  </si>
  <si>
    <t>Owners of the parent</t>
  </si>
  <si>
    <t>Basic earnings per share</t>
  </si>
  <si>
    <t>Diluted earnings per share</t>
  </si>
  <si>
    <t>OPERATING REVENUES</t>
  </si>
  <si>
    <t>OPERATING COSTS</t>
  </si>
  <si>
    <t>OPERATING EXPENSES</t>
  </si>
  <si>
    <t>Other income</t>
  </si>
  <si>
    <t>Other gains and losses, net</t>
  </si>
  <si>
    <t>Finance costs</t>
  </si>
  <si>
    <t>INCOME TAX EXPENSE</t>
  </si>
  <si>
    <t>EARNINGS PER SHARE</t>
  </si>
  <si>
    <t>Q1</t>
  </si>
  <si>
    <t>Q2</t>
  </si>
  <si>
    <t>Q3</t>
  </si>
  <si>
    <t>(Expressed in Thousand of New Taiwan Dollars Except Earning Per Share)</t>
  </si>
  <si>
    <t>CONSOLIDATED BALANCE SHEETS</t>
  </si>
  <si>
    <t>(Expressed in Thousand of New Taiwan Dollars)</t>
  </si>
  <si>
    <t>CURRENT ASSETS</t>
  </si>
  <si>
    <t>CURRENT LIABILITIES</t>
  </si>
  <si>
    <t>Current tax liabilities</t>
  </si>
  <si>
    <t>Advance receipts</t>
  </si>
  <si>
    <t>Other current liabilities</t>
  </si>
  <si>
    <t>Total current liabilities</t>
  </si>
  <si>
    <t>Assets held for sale</t>
  </si>
  <si>
    <t>NON-CURRENT LIABILITIES</t>
  </si>
  <si>
    <t>Other current assets</t>
  </si>
  <si>
    <t>Total current assets</t>
  </si>
  <si>
    <t>NON-CURRENT ASSETS</t>
  </si>
  <si>
    <t>Net defined benefit liabilities</t>
  </si>
  <si>
    <t>Guarantee deposits</t>
  </si>
  <si>
    <t>Other non-current liabilities</t>
  </si>
  <si>
    <t>Total non-current liabilities</t>
  </si>
  <si>
    <t xml:space="preserve">Investments accounted for using equity method </t>
  </si>
  <si>
    <t xml:space="preserve">    Total liabilities</t>
  </si>
  <si>
    <t>Common stock</t>
  </si>
  <si>
    <t>Capital surplus</t>
  </si>
  <si>
    <t>Retained earnings</t>
  </si>
  <si>
    <t>Legal reserve</t>
  </si>
  <si>
    <t>Special reserve</t>
  </si>
  <si>
    <t>Unappropriated earnings</t>
  </si>
  <si>
    <t>Other equity interests</t>
  </si>
  <si>
    <t>Total non-current assets</t>
  </si>
  <si>
    <t xml:space="preserve">    Total equity</t>
  </si>
  <si>
    <t>TOTAL</t>
  </si>
  <si>
    <t xml:space="preserve">Cash and cash equivalents </t>
  </si>
  <si>
    <t xml:space="preserve">Contract assets </t>
  </si>
  <si>
    <t xml:space="preserve">Other receivables </t>
  </si>
  <si>
    <t xml:space="preserve">Inventories </t>
  </si>
  <si>
    <t xml:space="preserve">Prepayments </t>
  </si>
  <si>
    <t xml:space="preserve">Other financial assets </t>
  </si>
  <si>
    <t xml:space="preserve">Property, plant and equipment </t>
  </si>
  <si>
    <t xml:space="preserve">Concessions </t>
  </si>
  <si>
    <t xml:space="preserve">Goodwill </t>
  </si>
  <si>
    <t xml:space="preserve">Incremental costs of obtaining a contract </t>
  </si>
  <si>
    <t xml:space="preserve">Other non-current assets </t>
  </si>
  <si>
    <t xml:space="preserve">Short-term borrowings </t>
  </si>
  <si>
    <t xml:space="preserve">Short-term notes and bills payable </t>
  </si>
  <si>
    <t xml:space="preserve">Contract liabilities </t>
  </si>
  <si>
    <t xml:space="preserve">Accounts payable due to related parties </t>
  </si>
  <si>
    <t xml:space="preserve">Other payables </t>
  </si>
  <si>
    <t xml:space="preserve">Provisions </t>
  </si>
  <si>
    <t xml:space="preserve">Long-term liabilities, current portion </t>
  </si>
  <si>
    <t xml:space="preserve">Bonds payable </t>
  </si>
  <si>
    <t xml:space="preserve">Long-term borrowings </t>
  </si>
  <si>
    <t xml:space="preserve">EQUITY ATTRIBUTABLE TO OWNERS OF THE PARENT </t>
  </si>
  <si>
    <t>CONSOLIDATED STATEMENTS OF CASH FLOWS</t>
  </si>
  <si>
    <t>CASH FLOWS FROM OPERATING ACTIVITIES</t>
  </si>
  <si>
    <t>Profit before tax</t>
  </si>
  <si>
    <t>Depreciation expense</t>
  </si>
  <si>
    <t>Amortization expense</t>
  </si>
  <si>
    <t>Loss on disposal of property, plant and equipment, net</t>
  </si>
  <si>
    <t>Interest income</t>
  </si>
  <si>
    <t>Valuation (gain) loss on financial assets and liabilities at fair value through profit or loss</t>
  </si>
  <si>
    <t>Others</t>
  </si>
  <si>
    <t>Changes in operating assets and liabilities</t>
  </si>
  <si>
    <t>Contract assets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</si>
  <si>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</si>
  <si>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</si>
  <si>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</si>
  <si>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</si>
  <si>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</si>
  <si>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</si>
  <si>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Accounts payable due to related parties</t>
  </si>
  <si>
    <t>Other payables</t>
  </si>
  <si>
    <t>Provisions</t>
  </si>
  <si>
    <t>Net cash inflows generated by operating activities</t>
  </si>
  <si>
    <t>Interest received</t>
  </si>
  <si>
    <t>Interest paid</t>
  </si>
  <si>
    <t>Net cash generated from operating activities</t>
  </si>
  <si>
    <t>CASH FLOWS FROM INVESTING ACTIVITIES</t>
  </si>
  <si>
    <t>Acquisition of property, plant and equipment</t>
  </si>
  <si>
    <t>Acquisition of intangible assets</t>
  </si>
  <si>
    <t>Increase in prepayments for equipment</t>
  </si>
  <si>
    <t>Proceeds from disposal of property, plant and equipment</t>
  </si>
  <si>
    <t>Proceeds from capital return of investments accounted for using equity method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</si>
  <si>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</si>
  <si>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</si>
  <si>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</si>
  <si>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</si>
  <si>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</si>
  <si>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</si>
  <si>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</si>
  <si>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Repayment of long-term borrowings</t>
  </si>
  <si>
    <t>Increase in guarantee deposits received</t>
  </si>
  <si>
    <t>Decrease in guarantee deposits received</t>
  </si>
  <si>
    <t>Net cash used in financing activities</t>
  </si>
  <si>
    <t>EFFECT OF EXCHANGE RATE CHANGES ON CASH AND EQUIVALENTS</t>
  </si>
  <si>
    <t>NET INCREASE IN CASH AND CASH EQUIVALENTS</t>
  </si>
  <si>
    <t>CASH AND CASH EQUIVALENTS AT BEGINNING OF PERIOD</t>
  </si>
  <si>
    <t>CASH AND CASH EQUIVALENTS AT END OF PERIOD</t>
  </si>
  <si>
    <t>Dividend received</t>
  </si>
  <si>
    <t xml:space="preserve">Other current liabilities </t>
  </si>
  <si>
    <t xml:space="preserve">Total equity attributable to owners of the parent </t>
  </si>
  <si>
    <t>Treasury stock</t>
  </si>
  <si>
    <t>Dividend income</t>
  </si>
  <si>
    <t>Acquisition of investments accounted for using equity method</t>
  </si>
  <si>
    <t>Proceeds from issue of bonds</t>
  </si>
  <si>
    <t>Repayments of bonds payable</t>
  </si>
  <si>
    <t>Share of (profit) loss of associates accounted for using equity method</t>
  </si>
  <si>
    <t>-</t>
  </si>
  <si>
    <t>Capital collected in advance</t>
  </si>
  <si>
    <t xml:space="preserve">Dividends payable </t>
  </si>
  <si>
    <t>Increase (decrease) in short-term notes and bills payable</t>
  </si>
  <si>
    <t>Cash dividends paid (including paid to non-controlling interests)</t>
  </si>
  <si>
    <t xml:space="preserve">Financial assets at fair value through other comprehensive income </t>
  </si>
  <si>
    <t>Increase (decrease) in advanced receipts from assets disposals</t>
  </si>
  <si>
    <t xml:space="preserve">Other intangible assets </t>
  </si>
  <si>
    <t xml:space="preserve">Lease liabilities </t>
  </si>
  <si>
    <t xml:space="preserve">Right-of-use assets </t>
  </si>
  <si>
    <t>Acquisition of right-of-use assets</t>
  </si>
  <si>
    <t>Increase in prepayments for investment</t>
  </si>
  <si>
    <t>Repayment of the principal portion of lease liabilities</t>
  </si>
  <si>
    <t>Financial assets at fair value through profit or loss</t>
  </si>
  <si>
    <t xml:space="preserve">Investment properties </t>
  </si>
  <si>
    <t>CF check</t>
  </si>
  <si>
    <t>BS check</t>
  </si>
  <si>
    <t xml:space="preserve">Notes and accounts receivable, net </t>
  </si>
  <si>
    <t>Other current assets</t>
  </si>
  <si>
    <t xml:space="preserve">NON-CONTROLLING INTERESTS </t>
  </si>
  <si>
    <t>Notes and accounts payable</t>
  </si>
  <si>
    <t>Notes and accounts receivable</t>
  </si>
  <si>
    <r>
      <t>OTHER INCOME AND EXPENSES</t>
    </r>
    <r>
      <rPr>
        <sz val="12"/>
        <rFont val="細明體"/>
        <family val="3"/>
      </rPr>
      <t>，</t>
    </r>
    <r>
      <rPr>
        <sz val="12"/>
        <rFont val="Book Antiqua"/>
        <family val="1"/>
      </rPr>
      <t>NET</t>
    </r>
  </si>
  <si>
    <t>NET PROFIT</t>
  </si>
  <si>
    <t>Remeasurements of defined benefit plans</t>
  </si>
  <si>
    <t>TOTAL COMPREHENSIVE INCOME</t>
  </si>
  <si>
    <t>Adjustments for:</t>
  </si>
  <si>
    <t>NET PROFIT ATTRIBUTABLE TO:</t>
  </si>
  <si>
    <t>TOTAL  COMPREHENSIVE INCOME ATTRIBUTABLE TO:</t>
  </si>
  <si>
    <t>Impairment loss on intangible assets</t>
  </si>
  <si>
    <t>Acquisition of financial assets at fair value through profit or loss</t>
  </si>
  <si>
    <t>Q4</t>
  </si>
  <si>
    <t>Q1</t>
  </si>
  <si>
    <t>Q2</t>
  </si>
  <si>
    <t>Q3</t>
  </si>
  <si>
    <t>Q4</t>
  </si>
  <si>
    <t>Q1~Q4</t>
  </si>
  <si>
    <t>Research and development</t>
  </si>
  <si>
    <t>Income taxes paid</t>
  </si>
  <si>
    <t>Acquisition of financial assets at fair value through other comprehensive income</t>
  </si>
  <si>
    <t>Interest income</t>
  </si>
  <si>
    <t>Proceeds from disposal of intangible assets</t>
  </si>
  <si>
    <t>Disposal of financial assets at fair value through other comprehensive income</t>
  </si>
  <si>
    <t>Amortization of incremental costs of obtaining a contract</t>
  </si>
  <si>
    <t>Gain on disposal of investments accounted for using equity method</t>
  </si>
  <si>
    <t>Financial assets mandatorily classified as at fair value through profit or loss</t>
  </si>
  <si>
    <t xml:space="preserve">Notes and accounts receivable due from related parties </t>
  </si>
  <si>
    <t xml:space="preserve">Deferred tax assets </t>
  </si>
  <si>
    <t xml:space="preserve">Net defined benefit liabilities </t>
  </si>
  <si>
    <t xml:space="preserve">Deferred tax liabilities </t>
  </si>
  <si>
    <t>Q1~Q4</t>
  </si>
  <si>
    <t>Notes and accounts receivable due from related parties</t>
  </si>
  <si>
    <t>Disposal of investments accounted for equity method</t>
  </si>
  <si>
    <t>Rroceeds from long-term borrowings</t>
  </si>
  <si>
    <t>Loss(Gain) on disposal of intangible assets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</si>
</sst>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General_)"/>
    <numFmt numFmtId="178" formatCode="0.0%"/>
    <numFmt numFmtId="179" formatCode="#,##0.000_);[Red]\(#,##0.000\)"/>
    <numFmt numFmtId="180" formatCode="0_);[Red]\(0\)"/>
    <numFmt numFmtId="181" formatCode="0_);\(0\)"/>
    <numFmt numFmtId="182" formatCode="0.00_)"/>
    <numFmt numFmtId="183" formatCode="#,##0.00_);[Red]\(#,##0.00\)"/>
    <numFmt numFmtId="184" formatCode="#,##0.0_);[Red]\(#,##0.0\)"/>
    <numFmt numFmtId="185" formatCode="#,##0_);\(#,##0\)"/>
    <numFmt numFmtId="186" formatCode="#,##0.0_);\(#,##0.0\)"/>
    <numFmt numFmtId="187" formatCode="#,##0.00_);\(#,##0.00\)"/>
    <numFmt numFmtId="188" formatCode="#,##0.000_);\(#,##0.00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#,_);\(#,###,\)"/>
    <numFmt numFmtId="195" formatCode="_(* #,##0_);_(* \(#,##0\);_(* &quot;-&quot;_);_(@_)"/>
    <numFmt numFmtId="196" formatCode="[$-404]AM/PM\ hh:mm:ss"/>
    <numFmt numFmtId="197" formatCode="0_ "/>
    <numFmt numFmtId="198" formatCode="0.00_ "/>
    <numFmt numFmtId="199" formatCode="#,##0_ "/>
    <numFmt numFmtId="200" formatCode="m&quot;月&quot;d&quot;日&quot;"/>
    <numFmt numFmtId="201" formatCode="_-[$€-2]* #,##0.00_-;\-[$€-2]* #,##0.00_-;_-[$€-2]* &quot;-&quot;??_-"/>
    <numFmt numFmtId="202" formatCode="#,##0,_);\-\(#,##0,000\)"/>
    <numFmt numFmtId="203" formatCode="#,##0,_);\(#,##0\)"/>
    <numFmt numFmtId="204" formatCode="_-* #,##0.00000_-;\-* #,##0.00000_-;_-* &quot;-&quot;??_-;_-@_-"/>
    <numFmt numFmtId="205" formatCode="_(* #,##0_);_(* \(#,##0\);_(* &quot;-&quot;??_);_(@_)"/>
    <numFmt numFmtId="206" formatCode="_-&quot;£&quot;* #,##0.00_-;\-&quot;£&quot;* #,##0.00_-;_-&quot;£&quot;* &quot;-&quot;??_-;_-@_-"/>
    <numFmt numFmtId="207" formatCode="_(* #,##0,_);_(* \(#,##0,\);_(* &quot;-&quot;??_);_(@_)"/>
    <numFmt numFmtId="208" formatCode="_(* \(#,##0,\)_);_(* #,##0,;_(* &quot;-&quot;??_);_(@_)"/>
    <numFmt numFmtId="209" formatCode="_-&quot;£&quot;* #,##0_-;\-&quot;£&quot;* #,##0_-;_-&quot;£&quot;* &quot;-&quot;_-;_-@_-"/>
    <numFmt numFmtId="210" formatCode="mm/dd/yy"/>
    <numFmt numFmtId="211" formatCode="#,##0;\-#,##0;&quot;-&quot;"/>
    <numFmt numFmtId="212" formatCode="0.00_);[Red]\(0.00\)"/>
    <numFmt numFmtId="213" formatCode="0.0000%"/>
    <numFmt numFmtId="214" formatCode="0.000%"/>
    <numFmt numFmtId="215" formatCode="_-* #,##0.000_-;\-* #,##0.000_-;_-* &quot;-&quot;???_-;_-@_-"/>
    <numFmt numFmtId="216" formatCode="_-* #,##0.0_-;\-* #,##0.0_-;_-* &quot;-&quot;?_-;_-@_-"/>
    <numFmt numFmtId="217" formatCode="\(0.00%\)"/>
    <numFmt numFmtId="218" formatCode="#,##0,_);[Red]\(#,##0,\)"/>
    <numFmt numFmtId="219" formatCode="_-* #,##0.000_-;\-* #,##0.000_-;_-* &quot;-&quot;??_-;_-@_-"/>
    <numFmt numFmtId="220" formatCode="_-* #,##0.0000_-;\-* #,##0.0000_-;_-* &quot;-&quot;??_-;_-@_-"/>
    <numFmt numFmtId="221" formatCode="#,###\-_);\(#,###\-\)"/>
    <numFmt numFmtId="222" formatCode="_-* #,##0.000000_-;\-* #,##0.000000_-;_-* &quot;-&quot;??_-;_-@_-"/>
    <numFmt numFmtId="223" formatCode="0.00,_);[Red]\(0.00,\)"/>
    <numFmt numFmtId="224" formatCode="#,##0.0,_);[Red]\(#,##0.0,\)"/>
    <numFmt numFmtId="225" formatCode="#,##0.00,_);[Red]\(#,##0.00,\)"/>
    <numFmt numFmtId="226" formatCode="0.0_ "/>
    <numFmt numFmtId="227" formatCode="#,###,"/>
    <numFmt numFmtId="228" formatCode="#,###,;\(#,###,\)"/>
    <numFmt numFmtId="229" formatCode="#,##0;\(#,##0\)"/>
    <numFmt numFmtId="230" formatCode="0.000_ "/>
    <numFmt numFmtId="231" formatCode="#,###.0,;\(#,###.0,\)"/>
    <numFmt numFmtId="232" formatCode="#,###.00,;\(#,###.00,\)"/>
    <numFmt numFmtId="233" formatCode="#,###.0,"/>
    <numFmt numFmtId="234" formatCode="#,###.00,"/>
    <numFmt numFmtId="235" formatCode="#,##0,_);\(#,##0,\)"/>
    <numFmt numFmtId="236" formatCode="[$€-2]\ #,##0.00_);[Red]\([$€-2]\ #,##0.00\)"/>
    <numFmt numFmtId="237" formatCode="#,##0.00_ "/>
    <numFmt numFmtId="238" formatCode="_(* #,##0.0_);_(* \(#,##0.0\);_(* &quot;-&quot;_);_(@_)"/>
    <numFmt numFmtId="239" formatCode="_(* #,##0.00_);_(* \(#,##0.00\);_(* &quot;-&quot;_);_(@_)"/>
  </numFmts>
  <fonts count="67"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family val="0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2"/>
      <name val="新細明體"/>
      <family val="1"/>
    </font>
    <font>
      <sz val="14"/>
      <name val="AngsanaUPC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07" fontId="3" fillId="0" borderId="0" applyFont="0" applyFill="0" applyBorder="0">
      <alignment/>
      <protection/>
    </xf>
    <xf numFmtId="208" fontId="9" fillId="0" borderId="0" applyFont="0" applyFill="0" applyBorder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211" fontId="12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Alignment="0">
      <protection/>
    </xf>
    <xf numFmtId="42" fontId="3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15" fillId="0" borderId="0" applyNumberFormat="0" applyAlignment="0">
      <protection/>
    </xf>
    <xf numFmtId="201" fontId="10" fillId="0" borderId="0" applyFont="0" applyFill="0" applyBorder="0" applyAlignment="0" applyProtection="0"/>
    <xf numFmtId="38" fontId="4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3">
      <alignment horizontal="center"/>
      <protection/>
    </xf>
    <xf numFmtId="0" fontId="17" fillId="0" borderId="0">
      <alignment horizontal="center"/>
      <protection/>
    </xf>
    <xf numFmtId="10" fontId="4" fillId="21" borderId="4" applyNumberFormat="0" applyBorder="0" applyAlignment="0" applyProtection="0"/>
    <xf numFmtId="205" fontId="18" fillId="22" borderId="0" applyNumberFormat="0" applyBorder="0">
      <alignment horizontal="center"/>
      <protection locked="0"/>
    </xf>
    <xf numFmtId="0" fontId="19" fillId="0" borderId="0">
      <alignment/>
      <protection/>
    </xf>
    <xf numFmtId="182" fontId="5" fillId="0" borderId="0">
      <alignment/>
      <protection/>
    </xf>
    <xf numFmtId="0" fontId="10" fillId="0" borderId="0">
      <alignment/>
      <protection/>
    </xf>
    <xf numFmtId="14" fontId="1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20" fillId="23" borderId="0" applyNumberFormat="0" applyFont="0" applyBorder="0" applyAlignment="0">
      <protection/>
    </xf>
    <xf numFmtId="210" fontId="21" fillId="0" borderId="0" applyNumberFormat="0" applyFill="0" applyBorder="0" applyAlignment="0" applyProtection="0"/>
    <xf numFmtId="0" fontId="20" fillId="1" borderId="2" applyNumberFormat="0" applyFont="0" applyAlignment="0">
      <protection/>
    </xf>
    <xf numFmtId="0" fontId="22" fillId="0" borderId="0" applyNumberFormat="0" applyFill="0" applyBorder="0" applyAlignment="0">
      <protection/>
    </xf>
    <xf numFmtId="0" fontId="0" fillId="0" borderId="0">
      <alignment/>
      <protection/>
    </xf>
    <xf numFmtId="40" fontId="23" fillId="0" borderId="0" applyBorder="0">
      <alignment horizontal="right"/>
      <protection/>
    </xf>
    <xf numFmtId="20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5" applyNumberFormat="0" applyFill="0" applyAlignment="0" applyProtection="0"/>
    <xf numFmtId="0" fontId="54" fillId="25" borderId="0" applyNumberFormat="0" applyBorder="0" applyAlignment="0" applyProtection="0"/>
    <xf numFmtId="9" fontId="0" fillId="0" borderId="0" applyFont="0" applyFill="0" applyBorder="0" applyAlignment="0" applyProtection="0"/>
    <xf numFmtId="0" fontId="55" fillId="26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7" applyNumberFormat="0" applyFill="0" applyAlignment="0" applyProtection="0"/>
    <xf numFmtId="0" fontId="0" fillId="27" borderId="8" applyNumberFormat="0" applyFon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62" fillId="34" borderId="6" applyNumberFormat="0" applyAlignment="0" applyProtection="0"/>
    <xf numFmtId="0" fontId="63" fillId="26" borderId="12" applyNumberFormat="0" applyAlignment="0" applyProtection="0"/>
    <xf numFmtId="0" fontId="26" fillId="0" borderId="0" applyNumberFormat="0" applyFill="0" applyBorder="0" applyAlignment="0" applyProtection="0"/>
    <xf numFmtId="0" fontId="64" fillId="35" borderId="13" applyNumberFormat="0" applyAlignment="0" applyProtection="0"/>
    <xf numFmtId="0" fontId="65" fillId="36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13" borderId="4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9" fillId="37" borderId="0" xfId="0" applyFont="1" applyFill="1" applyAlignment="1">
      <alignment/>
    </xf>
    <xf numFmtId="0" fontId="29" fillId="37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9" fillId="13" borderId="4" xfId="0" applyFont="1" applyFill="1" applyBorder="1" applyAlignment="1">
      <alignment horizontal="center"/>
    </xf>
    <xf numFmtId="195" fontId="29" fillId="0" borderId="0" xfId="0" applyNumberFormat="1" applyFont="1" applyAlignment="1">
      <alignment horizontal="center"/>
    </xf>
    <xf numFmtId="185" fontId="29" fillId="0" borderId="2" xfId="0" applyNumberFormat="1" applyFont="1" applyFill="1" applyBorder="1" applyAlignment="1">
      <alignment vertical="center"/>
    </xf>
    <xf numFmtId="41" fontId="29" fillId="0" borderId="2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85" fontId="30" fillId="0" borderId="2" xfId="0" applyNumberFormat="1" applyFont="1" applyFill="1" applyBorder="1" applyAlignment="1">
      <alignment vertical="center"/>
    </xf>
    <xf numFmtId="41" fontId="30" fillId="0" borderId="2" xfId="0" applyNumberFormat="1" applyFont="1" applyFill="1" applyBorder="1" applyAlignment="1">
      <alignment vertical="center"/>
    </xf>
    <xf numFmtId="195" fontId="30" fillId="0" borderId="0" xfId="0" applyNumberFormat="1" applyFont="1" applyAlignment="1">
      <alignment horizontal="center"/>
    </xf>
    <xf numFmtId="185" fontId="30" fillId="0" borderId="14" xfId="0" applyNumberFormat="1" applyFont="1" applyFill="1" applyBorder="1" applyAlignment="1">
      <alignment vertical="center"/>
    </xf>
    <xf numFmtId="41" fontId="30" fillId="0" borderId="14" xfId="0" applyNumberFormat="1" applyFont="1" applyFill="1" applyBorder="1" applyAlignment="1">
      <alignment vertical="center"/>
    </xf>
    <xf numFmtId="185" fontId="29" fillId="0" borderId="14" xfId="0" applyNumberFormat="1" applyFont="1" applyFill="1" applyBorder="1" applyAlignment="1">
      <alignment vertical="center"/>
    </xf>
    <xf numFmtId="41" fontId="29" fillId="0" borderId="14" xfId="0" applyNumberFormat="1" applyFont="1" applyFill="1" applyBorder="1" applyAlignment="1">
      <alignment vertical="center"/>
    </xf>
    <xf numFmtId="187" fontId="29" fillId="0" borderId="15" xfId="0" applyNumberFormat="1" applyFont="1" applyFill="1" applyBorder="1" applyAlignment="1">
      <alignment vertical="center"/>
    </xf>
    <xf numFmtId="187" fontId="29" fillId="0" borderId="14" xfId="0" applyNumberFormat="1" applyFont="1" applyFill="1" applyBorder="1" applyAlignment="1">
      <alignment vertical="center"/>
    </xf>
    <xf numFmtId="15" fontId="29" fillId="13" borderId="4" xfId="0" applyNumberFormat="1" applyFont="1" applyFill="1" applyBorder="1" applyAlignment="1">
      <alignment horizontal="center"/>
    </xf>
    <xf numFmtId="195" fontId="30" fillId="0" borderId="2" xfId="0" applyNumberFormat="1" applyFont="1" applyBorder="1" applyAlignment="1">
      <alignment horizontal="center"/>
    </xf>
    <xf numFmtId="195" fontId="30" fillId="0" borderId="15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5" fontId="30" fillId="0" borderId="16" xfId="0" applyNumberFormat="1" applyFont="1" applyBorder="1" applyAlignment="1">
      <alignment horizontal="center"/>
    </xf>
    <xf numFmtId="195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indent="4"/>
    </xf>
    <xf numFmtId="195" fontId="29" fillId="0" borderId="17" xfId="0" applyNumberFormat="1" applyFont="1" applyBorder="1" applyAlignment="1">
      <alignment horizontal="center"/>
    </xf>
    <xf numFmtId="195" fontId="30" fillId="0" borderId="17" xfId="0" applyNumberFormat="1" applyFont="1" applyBorder="1" applyAlignment="1">
      <alignment horizontal="center"/>
    </xf>
    <xf numFmtId="195" fontId="30" fillId="0" borderId="1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5" fontId="29" fillId="0" borderId="0" xfId="0" applyNumberFormat="1" applyFont="1" applyBorder="1" applyAlignment="1">
      <alignment horizontal="center"/>
    </xf>
    <xf numFmtId="41" fontId="30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1"/>
    </xf>
    <xf numFmtId="190" fontId="29" fillId="0" borderId="0" xfId="1189" applyNumberFormat="1" applyFont="1" applyAlignment="1">
      <alignment horizontal="center"/>
    </xf>
    <xf numFmtId="0" fontId="29" fillId="37" borderId="0" xfId="0" applyFont="1" applyFill="1" applyAlignment="1">
      <alignment horizontal="left" indent="2"/>
    </xf>
    <xf numFmtId="185" fontId="29" fillId="0" borderId="17" xfId="0" applyNumberFormat="1" applyFont="1" applyFill="1" applyBorder="1" applyAlignment="1">
      <alignment vertical="center"/>
    </xf>
    <xf numFmtId="195" fontId="29" fillId="0" borderId="16" xfId="0" applyNumberFormat="1" applyFont="1" applyBorder="1" applyAlignment="1">
      <alignment horizontal="center"/>
    </xf>
    <xf numFmtId="195" fontId="29" fillId="0" borderId="2" xfId="0" applyNumberFormat="1" applyFont="1" applyBorder="1" applyAlignment="1">
      <alignment horizontal="center"/>
    </xf>
    <xf numFmtId="195" fontId="29" fillId="0" borderId="0" xfId="0" applyNumberFormat="1" applyFont="1" applyAlignment="1">
      <alignment horizontal="right"/>
    </xf>
    <xf numFmtId="195" fontId="29" fillId="0" borderId="0" xfId="0" applyNumberFormat="1" applyFont="1" applyAlignment="1">
      <alignment/>
    </xf>
    <xf numFmtId="0" fontId="29" fillId="13" borderId="18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29" fillId="13" borderId="19" xfId="0" applyFont="1" applyFill="1" applyBorder="1" applyAlignment="1">
      <alignment horizontal="center"/>
    </xf>
  </cellXfs>
  <cellStyles count="1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_MBT管理圖表-9410" xfId="16"/>
    <cellStyle name="_MBT管理圖表-9410_2007預算損益表" xfId="17"/>
    <cellStyle name="_MBT管理圖表-9410_2007預算損益表_2007預算損益表" xfId="18"/>
    <cellStyle name="_MBT管理圖表-9410_2007預算損益表_2007預算損益表_96年度財測-Q3~Q4" xfId="19"/>
    <cellStyle name="_MBT管理圖表-9410_2007預算損益表_2007預算損益表_96年度財測-Q3~Q4(to acc) (3)" xfId="20"/>
    <cellStyle name="_MBT管理圖表-9410_2007預算損益表_2007預算損益表_Q2財測-for Acc" xfId="21"/>
    <cellStyle name="_MBT管理圖表-9410_2007預算損益表_2007預算損益表_Q2財測-for Acc5 3" xfId="22"/>
    <cellStyle name="_MBT管理圖表-9410_2007預算損益表_2007預算損益表_Q2財測-for Acc5 3 (2)" xfId="23"/>
    <cellStyle name="_MBT管理圖表-9410_2007預算損益表_2007預算損益表-0124" xfId="24"/>
    <cellStyle name="_MBT管理圖表-9410_2007預算損益表_2007預算損益表-0124_96年度財測-Q3~Q4" xfId="25"/>
    <cellStyle name="_MBT管理圖表-9410_2007預算損益表_2007預算損益表-0124_96年度財測-Q3~Q4(to acc) (3)" xfId="26"/>
    <cellStyle name="_MBT管理圖表-9410_2007預算損益表_2007預算損益表-0124_Q2財測-for Acc" xfId="27"/>
    <cellStyle name="_MBT管理圖表-9410_2007預算損益表_2007預算損益表-0124_Q2財測-for Acc5 3" xfId="28"/>
    <cellStyle name="_MBT管理圖表-9410_2007預算損益表_2007預算損益表-0124_Q2財測-for Acc5 3 (2)" xfId="29"/>
    <cellStyle name="_MBT管理圖表-9410_2007預算損益表_96年度財測-Q3~Q4" xfId="30"/>
    <cellStyle name="_MBT管理圖表-9410_2007預算損益表_96年度財測-Q3~Q4(to acc) (3)" xfId="31"/>
    <cellStyle name="_MBT管理圖表-9410_2007預算損益表_Q2財測-for Acc" xfId="32"/>
    <cellStyle name="_MBT管理圖表-9410_2007預算損益表_Q2財測-for Acc5 3" xfId="33"/>
    <cellStyle name="_MBT管理圖表-9410_2007預算損益表_Q2財測-for Acc5 3 (2)" xfId="34"/>
    <cellStyle name="_MBT管理圖表-9410_2007預算損益表-2" xfId="35"/>
    <cellStyle name="_MBT管理圖表-9410_2007預算損益表-2_2007預算損益表" xfId="36"/>
    <cellStyle name="_MBT管理圖表-9410_2007預算損益表-2_2007預算損益表_96年度財測-Q3~Q4" xfId="37"/>
    <cellStyle name="_MBT管理圖表-9410_2007預算損益表-2_2007預算損益表_96年度財測-Q3~Q4(to acc) (3)" xfId="38"/>
    <cellStyle name="_MBT管理圖表-9410_2007預算損益表-2_2007預算損益表_Q2財測-for Acc" xfId="39"/>
    <cellStyle name="_MBT管理圖表-9410_2007預算損益表-2_2007預算損益表_Q2財測-for Acc5 3" xfId="40"/>
    <cellStyle name="_MBT管理圖表-9410_2007預算損益表-2_2007預算損益表_Q2財測-for Acc5 3 (2)" xfId="41"/>
    <cellStyle name="_MBT管理圖表-9410_2007預算損益表-2_2007預算損益表-0124" xfId="42"/>
    <cellStyle name="_MBT管理圖表-9410_2007預算損益表-2_2007預算損益表-0124_96年度財測-Q3~Q4" xfId="43"/>
    <cellStyle name="_MBT管理圖表-9410_2007預算損益表-2_2007預算損益表-0124_96年度財測-Q3~Q4(to acc) (3)" xfId="44"/>
    <cellStyle name="_MBT管理圖表-9410_2007預算損益表-2_2007預算損益表-0124_Q2財測-for Acc" xfId="45"/>
    <cellStyle name="_MBT管理圖表-9410_2007預算損益表-2_2007預算損益表-0124_Q2財測-for Acc5 3" xfId="46"/>
    <cellStyle name="_MBT管理圖表-9410_2007預算損益表-2_2007預算損益表-0124_Q2財測-for Acc5 3 (2)" xfId="47"/>
    <cellStyle name="_MBT管理圖表-9410_2007預算損益表-2_96年度財測-Q3~Q4" xfId="48"/>
    <cellStyle name="_MBT管理圖表-9410_2007預算損益表-2_96年度財測-Q3~Q4(to acc) (3)" xfId="49"/>
    <cellStyle name="_MBT管理圖表-9410_2007預算損益表-2_Q2財測-for Acc" xfId="50"/>
    <cellStyle name="_MBT管理圖表-9410_2007預算損益表-2_Q2財測-for Acc5 3" xfId="51"/>
    <cellStyle name="_MBT管理圖表-9410_2007預算損益表-2_Q2財測-for Acc5 3 (2)" xfId="52"/>
    <cellStyle name="_MBT管理圖表-9410_941107-合併圖表" xfId="53"/>
    <cellStyle name="_MBT管理圖表-9410_941107-合併圖表_2007預算損益表" xfId="54"/>
    <cellStyle name="_MBT管理圖表-9410_941107-合併圖表_2007預算損益表_2007預算損益表" xfId="55"/>
    <cellStyle name="_MBT管理圖表-9410_941107-合併圖表_2007預算損益表_2007預算損益表_96年度財測-Q3~Q4" xfId="56"/>
    <cellStyle name="_MBT管理圖表-9410_941107-合併圖表_2007預算損益表_2007預算損益表_96年度財測-Q3~Q4(to acc) (3)" xfId="57"/>
    <cellStyle name="_MBT管理圖表-9410_941107-合併圖表_2007預算損益表_2007預算損益表_Q2財測-for Acc" xfId="58"/>
    <cellStyle name="_MBT管理圖表-9410_941107-合併圖表_2007預算損益表_2007預算損益表_Q2財測-for Acc5 3" xfId="59"/>
    <cellStyle name="_MBT管理圖表-9410_941107-合併圖表_2007預算損益表_2007預算損益表_Q2財測-for Acc5 3 (2)" xfId="60"/>
    <cellStyle name="_MBT管理圖表-9410_941107-合併圖表_2007預算損益表_2007預算損益表-0124" xfId="61"/>
    <cellStyle name="_MBT管理圖表-9410_941107-合併圖表_2007預算損益表_2007預算損益表-0124_96年度財測-Q3~Q4" xfId="62"/>
    <cellStyle name="_MBT管理圖表-9410_941107-合併圖表_2007預算損益表_2007預算損益表-0124_96年度財測-Q3~Q4(to acc) (3)" xfId="63"/>
    <cellStyle name="_MBT管理圖表-9410_941107-合併圖表_2007預算損益表_2007預算損益表-0124_Q2財測-for Acc" xfId="64"/>
    <cellStyle name="_MBT管理圖表-9410_941107-合併圖表_2007預算損益表_2007預算損益表-0124_Q2財測-for Acc5 3" xfId="65"/>
    <cellStyle name="_MBT管理圖表-9410_941107-合併圖表_2007預算損益表_2007預算損益表-0124_Q2財測-for Acc5 3 (2)" xfId="66"/>
    <cellStyle name="_MBT管理圖表-9410_941107-合併圖表_2007預算損益表_96年度財測-Q3~Q4" xfId="67"/>
    <cellStyle name="_MBT管理圖表-9410_941107-合併圖表_2007預算損益表_96年度財測-Q3~Q4(to acc) (3)" xfId="68"/>
    <cellStyle name="_MBT管理圖表-9410_941107-合併圖表_2007預算損益表_Q2財測-for Acc" xfId="69"/>
    <cellStyle name="_MBT管理圖表-9410_941107-合併圖表_2007預算損益表_Q2財測-for Acc5 3" xfId="70"/>
    <cellStyle name="_MBT管理圖表-9410_941107-合併圖表_2007預算損益表_Q2財測-for Acc5 3 (2)" xfId="71"/>
    <cellStyle name="_MBT管理圖表-9410_941107-合併圖表_2007預算損益表-2" xfId="72"/>
    <cellStyle name="_MBT管理圖表-9410_941107-合併圖表_2007預算損益表-2_2007預算損益表" xfId="73"/>
    <cellStyle name="_MBT管理圖表-9410_941107-合併圖表_2007預算損益表-2_2007預算損益表_96年度財測-Q3~Q4" xfId="74"/>
    <cellStyle name="_MBT管理圖表-9410_941107-合併圖表_2007預算損益表-2_2007預算損益表_96年度財測-Q3~Q4(to acc) (3)" xfId="75"/>
    <cellStyle name="_MBT管理圖表-9410_941107-合併圖表_2007預算損益表-2_2007預算損益表_Q2財測-for Acc" xfId="76"/>
    <cellStyle name="_MBT管理圖表-9410_941107-合併圖表_2007預算損益表-2_2007預算損益表_Q2財測-for Acc5 3" xfId="77"/>
    <cellStyle name="_MBT管理圖表-9410_941107-合併圖表_2007預算損益表-2_2007預算損益表_Q2財測-for Acc5 3 (2)" xfId="78"/>
    <cellStyle name="_MBT管理圖表-9410_941107-合併圖表_2007預算損益表-2_2007預算損益表-0124" xfId="79"/>
    <cellStyle name="_MBT管理圖表-9410_941107-合併圖表_2007預算損益表-2_2007預算損益表-0124_96年度財測-Q3~Q4" xfId="80"/>
    <cellStyle name="_MBT管理圖表-9410_941107-合併圖表_2007預算損益表-2_2007預算損益表-0124_96年度財測-Q3~Q4(to acc) (3)" xfId="81"/>
    <cellStyle name="_MBT管理圖表-9410_941107-合併圖表_2007預算損益表-2_2007預算損益表-0124_Q2財測-for Acc" xfId="82"/>
    <cellStyle name="_MBT管理圖表-9410_941107-合併圖表_2007預算損益表-2_2007預算損益表-0124_Q2財測-for Acc5 3" xfId="83"/>
    <cellStyle name="_MBT管理圖表-9410_941107-合併圖表_2007預算損益表-2_2007預算損益表-0124_Q2財測-for Acc5 3 (2)" xfId="84"/>
    <cellStyle name="_MBT管理圖表-9410_941107-合併圖表_2007預算損益表-2_96年度財測-Q3~Q4" xfId="85"/>
    <cellStyle name="_MBT管理圖表-9410_941107-合併圖表_2007預算損益表-2_96年度財測-Q3~Q4(to acc) (3)" xfId="86"/>
    <cellStyle name="_MBT管理圖表-9410_941107-合併圖表_2007預算損益表-2_Q2財測-for Acc" xfId="87"/>
    <cellStyle name="_MBT管理圖表-9410_941107-合併圖表_2007預算損益表-2_Q2財測-for Acc5 3" xfId="88"/>
    <cellStyle name="_MBT管理圖表-9410_941107-合併圖表_2007預算損益表-2_Q2財測-for Acc5 3 (2)" xfId="89"/>
    <cellStyle name="_MBT管理圖表-9410_941107-合併圖表_94年度佣金明細表(SALLY)" xfId="90"/>
    <cellStyle name="_MBT管理圖表-9410_941107-合併圖表_94年度佣金明細表(SALLY)_2007預算損益表" xfId="91"/>
    <cellStyle name="_MBT管理圖表-9410_941107-合併圖表_94年度佣金明細表(SALLY)_2007預算損益表_2007預算損益表" xfId="92"/>
    <cellStyle name="_MBT管理圖表-9410_941107-合併圖表_94年度佣金明細表(SALLY)_2007預算損益表_2007預算損益表_96年度財測-Q3~Q4" xfId="93"/>
    <cellStyle name="_MBT管理圖表-9410_941107-合併圖表_94年度佣金明細表(SALLY)_2007預算損益表_2007預算損益表_96年度財測-Q3~Q4(to acc) (3)" xfId="94"/>
    <cellStyle name="_MBT管理圖表-9410_941107-合併圖表_94年度佣金明細表(SALLY)_2007預算損益表_2007預算損益表_Q2財測-for Acc" xfId="95"/>
    <cellStyle name="_MBT管理圖表-9410_941107-合併圖表_94年度佣金明細表(SALLY)_2007預算損益表_2007預算損益表_Q2財測-for Acc5 3" xfId="96"/>
    <cellStyle name="_MBT管理圖表-9410_941107-合併圖表_94年度佣金明細表(SALLY)_2007預算損益表_2007預算損益表_Q2財測-for Acc5 3 (2)" xfId="97"/>
    <cellStyle name="_MBT管理圖表-9410_941107-合併圖表_94年度佣金明細表(SALLY)_2007預算損益表_2007預算損益表-0124" xfId="98"/>
    <cellStyle name="_MBT管理圖表-9410_941107-合併圖表_94年度佣金明細表(SALLY)_2007預算損益表_2007預算損益表-0124_96年度財測-Q3~Q4" xfId="99"/>
    <cellStyle name="_MBT管理圖表-9410_941107-合併圖表_94年度佣金明細表(SALLY)_2007預算損益表_2007預算損益表-0124_96年度財測-Q3~Q4(to acc) (3)" xfId="100"/>
    <cellStyle name="_MBT管理圖表-9410_941107-合併圖表_94年度佣金明細表(SALLY)_2007預算損益表_2007預算損益表-0124_Q2財測-for Acc" xfId="101"/>
    <cellStyle name="_MBT管理圖表-9410_941107-合併圖表_94年度佣金明細表(SALLY)_2007預算損益表_2007預算損益表-0124_Q2財測-for Acc5 3" xfId="102"/>
    <cellStyle name="_MBT管理圖表-9410_941107-合併圖表_94年度佣金明細表(SALLY)_2007預算損益表_2007預算損益表-0124_Q2財測-for Acc5 3 (2)" xfId="103"/>
    <cellStyle name="_MBT管理圖表-9410_941107-合併圖表_94年度佣金明細表(SALLY)_2007預算損益表_96年度財測-Q3~Q4" xfId="104"/>
    <cellStyle name="_MBT管理圖表-9410_941107-合併圖表_94年度佣金明細表(SALLY)_2007預算損益表_96年度財測-Q3~Q4(to acc) (3)" xfId="105"/>
    <cellStyle name="_MBT管理圖表-9410_941107-合併圖表_94年度佣金明細表(SALLY)_2007預算損益表_Q2財測-for Acc" xfId="106"/>
    <cellStyle name="_MBT管理圖表-9410_941107-合併圖表_94年度佣金明細表(SALLY)_2007預算損益表_Q2財測-for Acc5 3" xfId="107"/>
    <cellStyle name="_MBT管理圖表-9410_941107-合併圖表_94年度佣金明細表(SALLY)_2007預算損益表_Q2財測-for Acc5 3 (2)" xfId="108"/>
    <cellStyle name="_MBT管理圖表-9410_941107-合併圖表_94年度佣金明細表(SALLY)_2007預算損益表-2" xfId="109"/>
    <cellStyle name="_MBT管理圖表-9410_941107-合併圖表_94年度佣金明細表(SALLY)_2007預算損益表-2_2007預算損益表" xfId="110"/>
    <cellStyle name="_MBT管理圖表-9410_941107-合併圖表_94年度佣金明細表(SALLY)_2007預算損益表-2_2007預算損益表_96年度財測-Q3~Q4" xfId="111"/>
    <cellStyle name="_MBT管理圖表-9410_941107-合併圖表_94年度佣金明細表(SALLY)_2007預算損益表-2_2007預算損益表_96年度財測-Q3~Q4(to acc) (3)" xfId="112"/>
    <cellStyle name="_MBT管理圖表-9410_941107-合併圖表_94年度佣金明細表(SALLY)_2007預算損益表-2_2007預算損益表_Q2財測-for Acc" xfId="113"/>
    <cellStyle name="_MBT管理圖表-9410_941107-合併圖表_94年度佣金明細表(SALLY)_2007預算損益表-2_2007預算損益表_Q2財測-for Acc5 3" xfId="114"/>
    <cellStyle name="_MBT管理圖表-9410_941107-合併圖表_94年度佣金明細表(SALLY)_2007預算損益表-2_2007預算損益表_Q2財測-for Acc5 3 (2)" xfId="115"/>
    <cellStyle name="_MBT管理圖表-9410_941107-合併圖表_94年度佣金明細表(SALLY)_2007預算損益表-2_2007預算損益表-0124" xfId="116"/>
    <cellStyle name="_MBT管理圖表-9410_941107-合併圖表_94年度佣金明細表(SALLY)_2007預算損益表-2_2007預算損益表-0124_96年度財測-Q3~Q4" xfId="117"/>
    <cellStyle name="_MBT管理圖表-9410_941107-合併圖表_94年度佣金明細表(SALLY)_2007預算損益表-2_2007預算損益表-0124_96年度財測-Q3~Q4(to acc) (3)" xfId="118"/>
    <cellStyle name="_MBT管理圖表-9410_941107-合併圖表_94年度佣金明細表(SALLY)_2007預算損益表-2_2007預算損益表-0124_Q2財測-for Acc" xfId="119"/>
    <cellStyle name="_MBT管理圖表-9410_941107-合併圖表_94年度佣金明細表(SALLY)_2007預算損益表-2_2007預算損益表-0124_Q2財測-for Acc5 3" xfId="120"/>
    <cellStyle name="_MBT管理圖表-9410_941107-合併圖表_94年度佣金明細表(SALLY)_2007預算損益表-2_2007預算損益表-0124_Q2財測-for Acc5 3 (2)" xfId="121"/>
    <cellStyle name="_MBT管理圖表-9410_941107-合併圖表_94年度佣金明細表(SALLY)_2007預算損益表-2_96年度財測-Q3~Q4" xfId="122"/>
    <cellStyle name="_MBT管理圖表-9410_941107-合併圖表_94年度佣金明細表(SALLY)_2007預算損益表-2_96年度財測-Q3~Q4(to acc) (3)" xfId="123"/>
    <cellStyle name="_MBT管理圖表-9410_941107-合併圖表_94年度佣金明細表(SALLY)_2007預算損益表-2_Q2財測-for Acc" xfId="124"/>
    <cellStyle name="_MBT管理圖表-9410_941107-合併圖表_94年度佣金明細表(SALLY)_2007預算損益表-2_Q2財測-for Acc5 3" xfId="125"/>
    <cellStyle name="_MBT管理圖表-9410_941107-合併圖表_94年度佣金明細表(SALLY)_2007預算損益表-2_Q2財測-for Acc5 3 (2)" xfId="126"/>
    <cellStyle name="_MBT管理圖表-9410_941107-合併圖表_94年度佣金明細表(SALLY)_950404-9503合併圖表-暫結-TO處長3" xfId="127"/>
    <cellStyle name="_MBT管理圖表-9410_941107-合併圖表_94年度佣金明細表(SALLY)_950404-9503合併圖表-暫結-TO處長3_2007預算損益表" xfId="128"/>
    <cellStyle name="_MBT管理圖表-9410_941107-合併圖表_94年度佣金明細表(SALLY)_950404-9503合併圖表-暫結-TO處長3_2007預算損益表_2007預算損益表" xfId="129"/>
    <cellStyle name="_MBT管理圖表-9410_941107-合併圖表_94年度佣金明細表(SALLY)_950404-9503合併圖表-暫結-TO處長3_2007預算損益表_2007預算損益表_96年度財測-Q3~Q4" xfId="130"/>
    <cellStyle name="_MBT管理圖表-9410_941107-合併圖表_94年度佣金明細表(SALLY)_950404-9503合併圖表-暫結-TO處長3_2007預算損益表_2007預算損益表_96年度財測-Q3~Q4(to acc) (3)" xfId="131"/>
    <cellStyle name="_MBT管理圖表-9410_941107-合併圖表_94年度佣金明細表(SALLY)_950404-9503合併圖表-暫結-TO處長3_2007預算損益表_2007預算損益表_Q2財測-for Acc" xfId="132"/>
    <cellStyle name="_MBT管理圖表-9410_941107-合併圖表_94年度佣金明細表(SALLY)_950404-9503合併圖表-暫結-TO處長3_2007預算損益表_2007預算損益表_Q2財測-for Acc5 3" xfId="133"/>
    <cellStyle name="_MBT管理圖表-9410_941107-合併圖表_94年度佣金明細表(SALLY)_950404-9503合併圖表-暫結-TO處長3_2007預算損益表_2007預算損益表_Q2財測-for Acc5 3 (2)" xfId="134"/>
    <cellStyle name="_MBT管理圖表-9410_941107-合併圖表_94年度佣金明細表(SALLY)_950404-9503合併圖表-暫結-TO處長3_2007預算損益表_2007預算損益表-0124" xfId="135"/>
    <cellStyle name="_MBT管理圖表-9410_941107-合併圖表_94年度佣金明細表(SALLY)_950404-9503合併圖表-暫結-TO處長3_2007預算損益表_2007預算損益表-0124_96年度財測-Q3~Q4" xfId="136"/>
    <cellStyle name="_MBT管理圖表-9410_941107-合併圖表_94年度佣金明細表(SALLY)_950404-9503合併圖表-暫結-TO處長3_2007預算損益表_2007預算損益表-0124_96年度財測-Q3~Q4(to acc) (3)" xfId="137"/>
    <cellStyle name="_MBT管理圖表-9410_941107-合併圖表_94年度佣金明細表(SALLY)_950404-9503合併圖表-暫結-TO處長3_2007預算損益表_2007預算損益表-0124_Q2財測-for Acc" xfId="138"/>
    <cellStyle name="_MBT管理圖表-9410_941107-合併圖表_94年度佣金明細表(SALLY)_950404-9503合併圖表-暫結-TO處長3_2007預算損益表_2007預算損益表-0124_Q2財測-for Acc5 3" xfId="139"/>
    <cellStyle name="_MBT管理圖表-9410_941107-合併圖表_94年度佣金明細表(SALLY)_950404-9503合併圖表-暫結-TO處長3_2007預算損益表_2007預算損益表-0124_Q2財測-for Acc5 3 (2)" xfId="140"/>
    <cellStyle name="_MBT管理圖表-9410_941107-合併圖表_94年度佣金明細表(SALLY)_950404-9503合併圖表-暫結-TO處長3_2007預算損益表_96年度財測-Q3~Q4" xfId="141"/>
    <cellStyle name="_MBT管理圖表-9410_941107-合併圖表_94年度佣金明細表(SALLY)_950404-9503合併圖表-暫結-TO處長3_2007預算損益表_96年度財測-Q3~Q4(to acc) (3)" xfId="142"/>
    <cellStyle name="_MBT管理圖表-9410_941107-合併圖表_94年度佣金明細表(SALLY)_950404-9503合併圖表-暫結-TO處長3_2007預算損益表_Q2財測-for Acc" xfId="143"/>
    <cellStyle name="_MBT管理圖表-9410_941107-合併圖表_94年度佣金明細表(SALLY)_950404-9503合併圖表-暫結-TO處長3_2007預算損益表_Q2財測-for Acc5 3" xfId="144"/>
    <cellStyle name="_MBT管理圖表-9410_941107-合併圖表_94年度佣金明細表(SALLY)_950404-9503合併圖表-暫結-TO處長3_2007預算損益表_Q2財測-for Acc5 3 (2)" xfId="145"/>
    <cellStyle name="_MBT管理圖表-9410_941107-合併圖表_94年度佣金明細表(SALLY)_950404-9503合併圖表-暫結-TO處長3_2007預算損益表-2" xfId="146"/>
    <cellStyle name="_MBT管理圖表-9410_941107-合併圖表_94年度佣金明細表(SALLY)_950404-9503合併圖表-暫結-TO處長3_2007預算損益表-2_2007預算損益表" xfId="147"/>
    <cellStyle name="_MBT管理圖表-9410_941107-合併圖表_94年度佣金明細表(SALLY)_950404-9503合併圖表-暫結-TO處長3_2007預算損益表-2_2007預算損益表_96年度財測-Q3~Q4" xfId="148"/>
    <cellStyle name="_MBT管理圖表-9410_941107-合併圖表_94年度佣金明細表(SALLY)_950404-9503合併圖表-暫結-TO處長3_2007預算損益表-2_2007預算損益表_96年度財測-Q3~Q4(to acc) (3)" xfId="149"/>
    <cellStyle name="_MBT管理圖表-9410_941107-合併圖表_94年度佣金明細表(SALLY)_950404-9503合併圖表-暫結-TO處長3_2007預算損益表-2_2007預算損益表_Q2財測-for Acc" xfId="150"/>
    <cellStyle name="_MBT管理圖表-9410_941107-合併圖表_94年度佣金明細表(SALLY)_950404-9503合併圖表-暫結-TO處長3_2007預算損益表-2_2007預算損益表_Q2財測-for Acc5 3" xfId="151"/>
    <cellStyle name="_MBT管理圖表-9410_941107-合併圖表_94年度佣金明細表(SALLY)_950404-9503合併圖表-暫結-TO處長3_2007預算損益表-2_2007預算損益表_Q2財測-for Acc5 3 (2)" xfId="152"/>
    <cellStyle name="_MBT管理圖表-9410_941107-合併圖表_94年度佣金明細表(SALLY)_950404-9503合併圖表-暫結-TO處長3_2007預算損益表-2_2007預算損益表-0124" xfId="153"/>
    <cellStyle name="_MBT管理圖表-9410_941107-合併圖表_94年度佣金明細表(SALLY)_950404-9503合併圖表-暫結-TO處長3_2007預算損益表-2_2007預算損益表-0124_96年度財測-Q3~Q4" xfId="154"/>
    <cellStyle name="_MBT管理圖表-9410_941107-合併圖表_94年度佣金明細表(SALLY)_950404-9503合併圖表-暫結-TO處長3_2007預算損益表-2_2007預算損益表-0124_96年度財測-Q3~Q4(to acc) (3)" xfId="155"/>
    <cellStyle name="_MBT管理圖表-9410_941107-合併圖表_94年度佣金明細表(SALLY)_950404-9503合併圖表-暫結-TO處長3_2007預算損益表-2_2007預算損益表-0124_Q2財測-for Acc" xfId="156"/>
    <cellStyle name="_MBT管理圖表-9410_941107-合併圖表_94年度佣金明細表(SALLY)_950404-9503合併圖表-暫結-TO處長3_2007預算損益表-2_2007預算損益表-0124_Q2財測-for Acc5 3" xfId="157"/>
    <cellStyle name="_MBT管理圖表-9410_941107-合併圖表_94年度佣金明細表(SALLY)_950404-9503合併圖表-暫結-TO處長3_2007預算損益表-2_2007預算損益表-0124_Q2財測-for Acc5 3 (2)" xfId="158"/>
    <cellStyle name="_MBT管理圖表-9410_941107-合併圖表_94年度佣金明細表(SALLY)_950404-9503合併圖表-暫結-TO處長3_2007預算損益表-2_96年度財測-Q3~Q4" xfId="159"/>
    <cellStyle name="_MBT管理圖表-9410_941107-合併圖表_94年度佣金明細表(SALLY)_950404-9503合併圖表-暫結-TO處長3_2007預算損益表-2_96年度財測-Q3~Q4(to acc) (3)" xfId="160"/>
    <cellStyle name="_MBT管理圖表-9410_941107-合併圖表_94年度佣金明細表(SALLY)_950404-9503合併圖表-暫結-TO處長3_2007預算損益表-2_Q2財測-for Acc" xfId="161"/>
    <cellStyle name="_MBT管理圖表-9410_941107-合併圖表_94年度佣金明細表(SALLY)_950404-9503合併圖表-暫結-TO處長3_2007預算損益表-2_Q2財測-for Acc5 3" xfId="162"/>
    <cellStyle name="_MBT管理圖表-9410_941107-合併圖表_94年度佣金明細表(SALLY)_950404-9503合併圖表-暫結-TO處長3_2007預算損益表-2_Q2財測-for Acc5 3 (2)" xfId="163"/>
    <cellStyle name="_MBT管理圖表-9410_941107-合併圖表_94年度佣金明細表(SALLY)_950404-9503合併圖表-暫結-TO處長3_96年度財測-Q3~Q4" xfId="164"/>
    <cellStyle name="_MBT管理圖表-9410_941107-合併圖表_94年度佣金明細表(SALLY)_950404-9503合併圖表-暫結-TO處長3_96年度財測-Q3~Q4(to acc) (3)" xfId="165"/>
    <cellStyle name="_MBT管理圖表-9410_941107-合併圖表_94年度佣金明細表(SALLY)_950404-9503合併圖表-暫結-TO處長3_Q2財測-for Acc" xfId="166"/>
    <cellStyle name="_MBT管理圖表-9410_941107-合併圖表_94年度佣金明細表(SALLY)_950404-9503合併圖表-暫結-TO處長3_Q2財測-for Acc5 3" xfId="167"/>
    <cellStyle name="_MBT管理圖表-9410_941107-合併圖表_94年度佣金明細表(SALLY)_950404-9503合併圖表-暫結-TO處長3_Q2財測-for Acc5 3 (2)" xfId="168"/>
    <cellStyle name="_MBT管理圖表-9410_941107-合併圖表_94年度佣金明細表(SALLY)_950404-9503合併圖表-暫結-TO處長3_提供TFN 9604 CFO報告檔(財測更新版)" xfId="169"/>
    <cellStyle name="_MBT管理圖表-9410_941107-合併圖表_94年度佣金明細表(SALLY)_950404-9503合併圖表-暫結-TO處長3_提供TFN 9604 CFO報告檔(財測更新版)_Book1" xfId="170"/>
    <cellStyle name="_MBT管理圖表-9410_941107-合併圖表_94年度佣金明細表(SALLY)_950404-9503合併圖表-暫結-TO處長3_提供TFN 9604 CFO報告檔(財測更新版)_Book2" xfId="171"/>
    <cellStyle name="_MBT管理圖表-9410_941107-合併圖表_94年度佣金明細表(SALLY)_950404-9503合併圖表-暫結-TO處長3_提供TFN 9604 CFO報告檔(財測更新版)_提供TFN 9606 CFO報告檔(FIXED)" xfId="172"/>
    <cellStyle name="_MBT管理圖表-9410_941107-合併圖表_94年度佣金明細表(SALLY)_950404-9503合併圖表-暫結-TO處長3_提供TFN 9604 CFO報告檔(財測更新版)_提供TFN 9607 CFO報告檔(FIXED)-new" xfId="173"/>
    <cellStyle name="_MBT管理圖表-9410_941107-合併圖表_94年度佣金明細表(SALLY)_950404-9503合併圖表-暫結-TO處長3_提供TFN 9604 CFO報告檔(財測更新版)_提供TFN 9608CFO報告檔(FIXED新格式)" xfId="174"/>
    <cellStyle name="_MBT管理圖表-9410_941107-合併圖表_94年度佣金明細表(SALLY)_950404-9503合併圖表-暫結-TO處長3_提供TFN 9604 CFO報告檔(財測更新版)_提供TFN 9609CFO報告檔(FIXED新格式)" xfId="175"/>
    <cellStyle name="_MBT管理圖表-9410_941107-合併圖表_94年度佣金明細表(SALLY)_950404-9503合併圖表-暫結-TO處長3_提供TFN 9604 CFO報告檔(財測更新版)_提供TFN 9609CFO報告檔(FIXED新格式)-不含TTN" xfId="176"/>
    <cellStyle name="_MBT管理圖表-9410_941107-合併圖表_94年度佣金明細表(SALLY)_950404-9503合併圖表-暫結-TO處長3_提供TFN 9604 CFO報告檔(財測更新版)_語音及數據價量資訊-更新" xfId="177"/>
    <cellStyle name="_MBT管理圖表-9410_941107-合併圖表_94年度佣金明細表(SALLY)_950404-9503合併圖表-暫結-TO處長3_語音及數據價量資訊-更新" xfId="178"/>
    <cellStyle name="_MBT管理圖表-9410_941107-合併圖表_94年度佣金明細表(SALLY)_96年度財測-Q3~Q4" xfId="179"/>
    <cellStyle name="_MBT管理圖表-9410_941107-合併圖表_94年度佣金明細表(SALLY)_96年度財測-Q3~Q4(to acc) (3)" xfId="180"/>
    <cellStyle name="_MBT管理圖表-9410_941107-合併圖表_94年度佣金明細表(SALLY)_Q2財測-for Acc" xfId="181"/>
    <cellStyle name="_MBT管理圖表-9410_941107-合併圖表_94年度佣金明細表(SALLY)_Q2財測-for Acc5 3" xfId="182"/>
    <cellStyle name="_MBT管理圖表-9410_941107-合併圖表_94年度佣金明細表(SALLY)_Q2財測-for Acc5 3 (2)" xfId="183"/>
    <cellStyle name="_MBT管理圖表-9410_941107-合併圖表_94年度佣金明細表(SALLY)_提供TFN 9604 CFO報告檔(財測更新版)" xfId="184"/>
    <cellStyle name="_MBT管理圖表-9410_941107-合併圖表_94年度佣金明細表(SALLY)_提供TFN 9604 CFO報告檔(財測更新版)_Book1" xfId="185"/>
    <cellStyle name="_MBT管理圖表-9410_941107-合併圖表_94年度佣金明細表(SALLY)_提供TFN 9604 CFO報告檔(財測更新版)_Book2" xfId="186"/>
    <cellStyle name="_MBT管理圖表-9410_941107-合併圖表_94年度佣金明細表(SALLY)_提供TFN 9604 CFO報告檔(財測更新版)_提供TFN 9606 CFO報告檔(FIXED)" xfId="187"/>
    <cellStyle name="_MBT管理圖表-9410_941107-合併圖表_94年度佣金明細表(SALLY)_提供TFN 9604 CFO報告檔(財測更新版)_提供TFN 9607 CFO報告檔(FIXED)-new" xfId="188"/>
    <cellStyle name="_MBT管理圖表-9410_941107-合併圖表_94年度佣金明細表(SALLY)_提供TFN 9604 CFO報告檔(財測更新版)_提供TFN 9608CFO報告檔(FIXED新格式)" xfId="189"/>
    <cellStyle name="_MBT管理圖表-9410_941107-合併圖表_94年度佣金明細表(SALLY)_提供TFN 9604 CFO報告檔(財測更新版)_提供TFN 9609CFO報告檔(FIXED新格式)" xfId="190"/>
    <cellStyle name="_MBT管理圖表-9410_941107-合併圖表_94年度佣金明細表(SALLY)_提供TFN 9604 CFO報告檔(財測更新版)_提供TFN 9609CFO報告檔(FIXED新格式)-不含TTN" xfId="191"/>
    <cellStyle name="_MBT管理圖表-9410_941107-合併圖表_94年度佣金明細表(SALLY)_提供TFN 9604 CFO報告檔(財測更新版)_語音及數據價量資訊-更新" xfId="192"/>
    <cellStyle name="_MBT管理圖表-9410_941107-合併圖表_94年度佣金明細表(SALLY)_語音及數據價量資訊-更新" xfId="193"/>
    <cellStyle name="_MBT管理圖表-9410_941107-合併圖表_950404-9503合併圖表-暫結-TO處長3" xfId="194"/>
    <cellStyle name="_MBT管理圖表-9410_941107-合併圖表_950404-9503合併圖表-暫結-TO處長3_2007預算損益表" xfId="195"/>
    <cellStyle name="_MBT管理圖表-9410_941107-合併圖表_950404-9503合併圖表-暫結-TO處長3_2007預算損益表_2007預算損益表" xfId="196"/>
    <cellStyle name="_MBT管理圖表-9410_941107-合併圖表_950404-9503合併圖表-暫結-TO處長3_2007預算損益表_2007預算損益表_96年度財測-Q3~Q4" xfId="197"/>
    <cellStyle name="_MBT管理圖表-9410_941107-合併圖表_950404-9503合併圖表-暫結-TO處長3_2007預算損益表_2007預算損益表_96年度財測-Q3~Q4(to acc) (3)" xfId="198"/>
    <cellStyle name="_MBT管理圖表-9410_941107-合併圖表_950404-9503合併圖表-暫結-TO處長3_2007預算損益表_2007預算損益表_Q2財測-for Acc" xfId="199"/>
    <cellStyle name="_MBT管理圖表-9410_941107-合併圖表_950404-9503合併圖表-暫結-TO處長3_2007預算損益表_2007預算損益表_Q2財測-for Acc5 3" xfId="200"/>
    <cellStyle name="_MBT管理圖表-9410_941107-合併圖表_950404-9503合併圖表-暫結-TO處長3_2007預算損益表_2007預算損益表_Q2財測-for Acc5 3 (2)" xfId="201"/>
    <cellStyle name="_MBT管理圖表-9410_941107-合併圖表_950404-9503合併圖表-暫結-TO處長3_2007預算損益表_2007預算損益表-0124" xfId="202"/>
    <cellStyle name="_MBT管理圖表-9410_941107-合併圖表_950404-9503合併圖表-暫結-TO處長3_2007預算損益表_2007預算損益表-0124_96年度財測-Q3~Q4" xfId="203"/>
    <cellStyle name="_MBT管理圖表-9410_941107-合併圖表_950404-9503合併圖表-暫結-TO處長3_2007預算損益表_2007預算損益表-0124_96年度財測-Q3~Q4(to acc) (3)" xfId="204"/>
    <cellStyle name="_MBT管理圖表-9410_941107-合併圖表_950404-9503合併圖表-暫結-TO處長3_2007預算損益表_2007預算損益表-0124_Q2財測-for Acc" xfId="205"/>
    <cellStyle name="_MBT管理圖表-9410_941107-合併圖表_950404-9503合併圖表-暫結-TO處長3_2007預算損益表_2007預算損益表-0124_Q2財測-for Acc5 3" xfId="206"/>
    <cellStyle name="_MBT管理圖表-9410_941107-合併圖表_950404-9503合併圖表-暫結-TO處長3_2007預算損益表_2007預算損益表-0124_Q2財測-for Acc5 3 (2)" xfId="207"/>
    <cellStyle name="_MBT管理圖表-9410_941107-合併圖表_950404-9503合併圖表-暫結-TO處長3_2007預算損益表_96年度財測-Q3~Q4" xfId="208"/>
    <cellStyle name="_MBT管理圖表-9410_941107-合併圖表_950404-9503合併圖表-暫結-TO處長3_2007預算損益表_96年度財測-Q3~Q4(to acc) (3)" xfId="209"/>
    <cellStyle name="_MBT管理圖表-9410_941107-合併圖表_950404-9503合併圖表-暫結-TO處長3_2007預算損益表_Q2財測-for Acc" xfId="210"/>
    <cellStyle name="_MBT管理圖表-9410_941107-合併圖表_950404-9503合併圖表-暫結-TO處長3_2007預算損益表_Q2財測-for Acc5 3" xfId="211"/>
    <cellStyle name="_MBT管理圖表-9410_941107-合併圖表_950404-9503合併圖表-暫結-TO處長3_2007預算損益表_Q2財測-for Acc5 3 (2)" xfId="212"/>
    <cellStyle name="_MBT管理圖表-9410_941107-合併圖表_950404-9503合併圖表-暫結-TO處長3_2007預算損益表-2" xfId="213"/>
    <cellStyle name="_MBT管理圖表-9410_941107-合併圖表_950404-9503合併圖表-暫結-TO處長3_2007預算損益表-2_2007預算損益表" xfId="214"/>
    <cellStyle name="_MBT管理圖表-9410_941107-合併圖表_950404-9503合併圖表-暫結-TO處長3_2007預算損益表-2_2007預算損益表_96年度財測-Q3~Q4" xfId="215"/>
    <cellStyle name="_MBT管理圖表-9410_941107-合併圖表_950404-9503合併圖表-暫結-TO處長3_2007預算損益表-2_2007預算損益表_96年度財測-Q3~Q4(to acc) (3)" xfId="216"/>
    <cellStyle name="_MBT管理圖表-9410_941107-合併圖表_950404-9503合併圖表-暫結-TO處長3_2007預算損益表-2_2007預算損益表_Q2財測-for Acc" xfId="217"/>
    <cellStyle name="_MBT管理圖表-9410_941107-合併圖表_950404-9503合併圖表-暫結-TO處長3_2007預算損益表-2_2007預算損益表_Q2財測-for Acc5 3" xfId="218"/>
    <cellStyle name="_MBT管理圖表-9410_941107-合併圖表_950404-9503合併圖表-暫結-TO處長3_2007預算損益表-2_2007預算損益表_Q2財測-for Acc5 3 (2)" xfId="219"/>
    <cellStyle name="_MBT管理圖表-9410_941107-合併圖表_950404-9503合併圖表-暫結-TO處長3_2007預算損益表-2_2007預算損益表-0124" xfId="220"/>
    <cellStyle name="_MBT管理圖表-9410_941107-合併圖表_950404-9503合併圖表-暫結-TO處長3_2007預算損益表-2_2007預算損益表-0124_96年度財測-Q3~Q4" xfId="221"/>
    <cellStyle name="_MBT管理圖表-9410_941107-合併圖表_950404-9503合併圖表-暫結-TO處長3_2007預算損益表-2_2007預算損益表-0124_96年度財測-Q3~Q4(to acc) (3)" xfId="222"/>
    <cellStyle name="_MBT管理圖表-9410_941107-合併圖表_950404-9503合併圖表-暫結-TO處長3_2007預算損益表-2_2007預算損益表-0124_Q2財測-for Acc" xfId="223"/>
    <cellStyle name="_MBT管理圖表-9410_941107-合併圖表_950404-9503合併圖表-暫結-TO處長3_2007預算損益表-2_2007預算損益表-0124_Q2財測-for Acc5 3" xfId="224"/>
    <cellStyle name="_MBT管理圖表-9410_941107-合併圖表_950404-9503合併圖表-暫結-TO處長3_2007預算損益表-2_2007預算損益表-0124_Q2財測-for Acc5 3 (2)" xfId="225"/>
    <cellStyle name="_MBT管理圖表-9410_941107-合併圖表_950404-9503合併圖表-暫結-TO處長3_2007預算損益表-2_96年度財測-Q3~Q4" xfId="226"/>
    <cellStyle name="_MBT管理圖表-9410_941107-合併圖表_950404-9503合併圖表-暫結-TO處長3_2007預算損益表-2_96年度財測-Q3~Q4(to acc) (3)" xfId="227"/>
    <cellStyle name="_MBT管理圖表-9410_941107-合併圖表_950404-9503合併圖表-暫結-TO處長3_2007預算損益表-2_Q2財測-for Acc" xfId="228"/>
    <cellStyle name="_MBT管理圖表-9410_941107-合併圖表_950404-9503合併圖表-暫結-TO處長3_2007預算損益表-2_Q2財測-for Acc5 3" xfId="229"/>
    <cellStyle name="_MBT管理圖表-9410_941107-合併圖表_950404-9503合併圖表-暫結-TO處長3_2007預算損益表-2_Q2財測-for Acc5 3 (2)" xfId="230"/>
    <cellStyle name="_MBT管理圖表-9410_941107-合併圖表_950404-9503合併圖表-暫結-TO處長3_96年度財測-Q3~Q4" xfId="231"/>
    <cellStyle name="_MBT管理圖表-9410_941107-合併圖表_950404-9503合併圖表-暫結-TO處長3_96年度財測-Q3~Q4(to acc) (3)" xfId="232"/>
    <cellStyle name="_MBT管理圖表-9410_941107-合併圖表_950404-9503合併圖表-暫結-TO處長3_Q2財測-for Acc" xfId="233"/>
    <cellStyle name="_MBT管理圖表-9410_941107-合併圖表_950404-9503合併圖表-暫結-TO處長3_Q2財測-for Acc5 3" xfId="234"/>
    <cellStyle name="_MBT管理圖表-9410_941107-合併圖表_950404-9503合併圖表-暫結-TO處長3_Q2財測-for Acc5 3 (2)" xfId="235"/>
    <cellStyle name="_MBT管理圖表-9410_941107-合併圖表_950404-9503合併圖表-暫結-TO處長3_提供TFN 9604 CFO報告檔(財測更新版)" xfId="236"/>
    <cellStyle name="_MBT管理圖表-9410_941107-合併圖表_950404-9503合併圖表-暫結-TO處長3_提供TFN 9604 CFO報告檔(財測更新版)_Book1" xfId="237"/>
    <cellStyle name="_MBT管理圖表-9410_941107-合併圖表_950404-9503合併圖表-暫結-TO處長3_提供TFN 9604 CFO報告檔(財測更新版)_Book2" xfId="238"/>
    <cellStyle name="_MBT管理圖表-9410_941107-合併圖表_950404-9503合併圖表-暫結-TO處長3_提供TFN 9604 CFO報告檔(財測更新版)_提供TFN 9606 CFO報告檔(FIXED)" xfId="239"/>
    <cellStyle name="_MBT管理圖表-9410_941107-合併圖表_950404-9503合併圖表-暫結-TO處長3_提供TFN 9604 CFO報告檔(財測更新版)_提供TFN 9607 CFO報告檔(FIXED)-new" xfId="240"/>
    <cellStyle name="_MBT管理圖表-9410_941107-合併圖表_950404-9503合併圖表-暫結-TO處長3_提供TFN 9604 CFO報告檔(財測更新版)_提供TFN 9608CFO報告檔(FIXED新格式)" xfId="241"/>
    <cellStyle name="_MBT管理圖表-9410_941107-合併圖表_950404-9503合併圖表-暫結-TO處長3_提供TFN 9604 CFO報告檔(財測更新版)_提供TFN 9609CFO報告檔(FIXED新格式)" xfId="242"/>
    <cellStyle name="_MBT管理圖表-9410_941107-合併圖表_950404-9503合併圖表-暫結-TO處長3_提供TFN 9604 CFO報告檔(財測更新版)_提供TFN 9609CFO報告檔(FIXED新格式)-不含TTN" xfId="243"/>
    <cellStyle name="_MBT管理圖表-9410_941107-合併圖表_950404-9503合併圖表-暫結-TO處長3_提供TFN 9604 CFO報告檔(財測更新版)_語音及數據價量資訊-更新" xfId="244"/>
    <cellStyle name="_MBT管理圖表-9410_941107-合併圖表_950404-9503合併圖表-暫結-TO處長3_語音及數據價量資訊-更新" xfId="245"/>
    <cellStyle name="_MBT管理圖表-9410_941107-合併圖表_96年度財測-Q3~Q4" xfId="246"/>
    <cellStyle name="_MBT管理圖表-9410_941107-合併圖表_96年度財測-Q3~Q4(to acc) (3)" xfId="247"/>
    <cellStyle name="_MBT管理圖表-9410_941107-合併圖表_Q2財測-for Acc" xfId="248"/>
    <cellStyle name="_MBT管理圖表-9410_941107-合併圖表_Q2財測-for Acc5 3" xfId="249"/>
    <cellStyle name="_MBT管理圖表-9410_941107-合併圖表_Q2財測-for Acc5 3 (2)" xfId="250"/>
    <cellStyle name="_MBT管理圖表-9410_941107-合併圖表_提供TFN 9604 CFO報告檔(財測更新版)" xfId="251"/>
    <cellStyle name="_MBT管理圖表-9410_941107-合併圖表_提供TFN 9604 CFO報告檔(財測更新版)_Book1" xfId="252"/>
    <cellStyle name="_MBT管理圖表-9410_941107-合併圖表_提供TFN 9604 CFO報告檔(財測更新版)_Book2" xfId="253"/>
    <cellStyle name="_MBT管理圖表-9410_941107-合併圖表_提供TFN 9604 CFO報告檔(財測更新版)_提供TFN 9606 CFO報告檔(FIXED)" xfId="254"/>
    <cellStyle name="_MBT管理圖表-9410_941107-合併圖表_提供TFN 9604 CFO報告檔(財測更新版)_提供TFN 9607 CFO報告檔(FIXED)-new" xfId="255"/>
    <cellStyle name="_MBT管理圖表-9410_941107-合併圖表_提供TFN 9604 CFO報告檔(財測更新版)_提供TFN 9608CFO報告檔(FIXED新格式)" xfId="256"/>
    <cellStyle name="_MBT管理圖表-9410_941107-合併圖表_提供TFN 9604 CFO報告檔(財測更新版)_提供TFN 9609CFO報告檔(FIXED新格式)" xfId="257"/>
    <cellStyle name="_MBT管理圖表-9410_941107-合併圖表_提供TFN 9604 CFO報告檔(財測更新版)_提供TFN 9609CFO報告檔(FIXED新格式)-不含TTN" xfId="258"/>
    <cellStyle name="_MBT管理圖表-9410_941107-合併圖表_提供TFN 9604 CFO報告檔(財測更新版)_語音及數據價量資訊-更新" xfId="259"/>
    <cellStyle name="_MBT管理圖表-9410_941107-合併圖表_語音及數據價量資訊-更新" xfId="260"/>
    <cellStyle name="_MBT管理圖表-9410_94年度合併圖表" xfId="261"/>
    <cellStyle name="_MBT管理圖表-9410_94年度合併圖表_2007預算損益表" xfId="262"/>
    <cellStyle name="_MBT管理圖表-9410_94年度合併圖表_2007預算損益表_2007預算損益表" xfId="263"/>
    <cellStyle name="_MBT管理圖表-9410_94年度合併圖表_2007預算損益表_2007預算損益表_96年度財測-Q3~Q4" xfId="264"/>
    <cellStyle name="_MBT管理圖表-9410_94年度合併圖表_2007預算損益表_2007預算損益表_96年度財測-Q3~Q4(to acc) (3)" xfId="265"/>
    <cellStyle name="_MBT管理圖表-9410_94年度合併圖表_2007預算損益表_2007預算損益表_Q2財測-for Acc" xfId="266"/>
    <cellStyle name="_MBT管理圖表-9410_94年度合併圖表_2007預算損益表_2007預算損益表_Q2財測-for Acc5 3" xfId="267"/>
    <cellStyle name="_MBT管理圖表-9410_94年度合併圖表_2007預算損益表_2007預算損益表_Q2財測-for Acc5 3 (2)" xfId="268"/>
    <cellStyle name="_MBT管理圖表-9410_94年度合併圖表_2007預算損益表_2007預算損益表-0124" xfId="269"/>
    <cellStyle name="_MBT管理圖表-9410_94年度合併圖表_2007預算損益表_2007預算損益表-0124_96年度財測-Q3~Q4" xfId="270"/>
    <cellStyle name="_MBT管理圖表-9410_94年度合併圖表_2007預算損益表_2007預算損益表-0124_96年度財測-Q3~Q4(to acc) (3)" xfId="271"/>
    <cellStyle name="_MBT管理圖表-9410_94年度合併圖表_2007預算損益表_2007預算損益表-0124_Q2財測-for Acc" xfId="272"/>
    <cellStyle name="_MBT管理圖表-9410_94年度合併圖表_2007預算損益表_2007預算損益表-0124_Q2財測-for Acc5 3" xfId="273"/>
    <cellStyle name="_MBT管理圖表-9410_94年度合併圖表_2007預算損益表_2007預算損益表-0124_Q2財測-for Acc5 3 (2)" xfId="274"/>
    <cellStyle name="_MBT管理圖表-9410_94年度合併圖表_2007預算損益表_96年度財測-Q3~Q4" xfId="275"/>
    <cellStyle name="_MBT管理圖表-9410_94年度合併圖表_2007預算損益表_96年度財測-Q3~Q4(to acc) (3)" xfId="276"/>
    <cellStyle name="_MBT管理圖表-9410_94年度合併圖表_2007預算損益表_Q2財測-for Acc" xfId="277"/>
    <cellStyle name="_MBT管理圖表-9410_94年度合併圖表_2007預算損益表_Q2財測-for Acc5 3" xfId="278"/>
    <cellStyle name="_MBT管理圖表-9410_94年度合併圖表_2007預算損益表_Q2財測-for Acc5 3 (2)" xfId="279"/>
    <cellStyle name="_MBT管理圖表-9410_94年度合併圖表_2007預算損益表-2" xfId="280"/>
    <cellStyle name="_MBT管理圖表-9410_94年度合併圖表_2007預算損益表-2_2007預算損益表" xfId="281"/>
    <cellStyle name="_MBT管理圖表-9410_94年度合併圖表_2007預算損益表-2_2007預算損益表_96年度財測-Q3~Q4" xfId="282"/>
    <cellStyle name="_MBT管理圖表-9410_94年度合併圖表_2007預算損益表-2_2007預算損益表_96年度財測-Q3~Q4(to acc) (3)" xfId="283"/>
    <cellStyle name="_MBT管理圖表-9410_94年度合併圖表_2007預算損益表-2_2007預算損益表_Q2財測-for Acc" xfId="284"/>
    <cellStyle name="_MBT管理圖表-9410_94年度合併圖表_2007預算損益表-2_2007預算損益表_Q2財測-for Acc5 3" xfId="285"/>
    <cellStyle name="_MBT管理圖表-9410_94年度合併圖表_2007預算損益表-2_2007預算損益表_Q2財測-for Acc5 3 (2)" xfId="286"/>
    <cellStyle name="_MBT管理圖表-9410_94年度合併圖表_2007預算損益表-2_2007預算損益表-0124" xfId="287"/>
    <cellStyle name="_MBT管理圖表-9410_94年度合併圖表_2007預算損益表-2_2007預算損益表-0124_96年度財測-Q3~Q4" xfId="288"/>
    <cellStyle name="_MBT管理圖表-9410_94年度合併圖表_2007預算損益表-2_2007預算損益表-0124_96年度財測-Q3~Q4(to acc) (3)" xfId="289"/>
    <cellStyle name="_MBT管理圖表-9410_94年度合併圖表_2007預算損益表-2_2007預算損益表-0124_Q2財測-for Acc" xfId="290"/>
    <cellStyle name="_MBT管理圖表-9410_94年度合併圖表_2007預算損益表-2_2007預算損益表-0124_Q2財測-for Acc5 3" xfId="291"/>
    <cellStyle name="_MBT管理圖表-9410_94年度合併圖表_2007預算損益表-2_2007預算損益表-0124_Q2財測-for Acc5 3 (2)" xfId="292"/>
    <cellStyle name="_MBT管理圖表-9410_94年度合併圖表_2007預算損益表-2_96年度財測-Q3~Q4" xfId="293"/>
    <cellStyle name="_MBT管理圖表-9410_94年度合併圖表_2007預算損益表-2_96年度財測-Q3~Q4(to acc) (3)" xfId="294"/>
    <cellStyle name="_MBT管理圖表-9410_94年度合併圖表_2007預算損益表-2_Q2財測-for Acc" xfId="295"/>
    <cellStyle name="_MBT管理圖表-9410_94年度合併圖表_2007預算損益表-2_Q2財測-for Acc5 3" xfId="296"/>
    <cellStyle name="_MBT管理圖表-9410_94年度合併圖表_2007預算損益表-2_Q2財測-for Acc5 3 (2)" xfId="297"/>
    <cellStyle name="_MBT管理圖表-9410_94年度合併圖表_950404-9503合併圖表-暫結-TO處長3" xfId="298"/>
    <cellStyle name="_MBT管理圖表-9410_94年度合併圖表_950404-9503合併圖表-暫結-TO處長3_2007預算損益表" xfId="299"/>
    <cellStyle name="_MBT管理圖表-9410_94年度合併圖表_950404-9503合併圖表-暫結-TO處長3_2007預算損益表_2007預算損益表" xfId="300"/>
    <cellStyle name="_MBT管理圖表-9410_94年度合併圖表_950404-9503合併圖表-暫結-TO處長3_2007預算損益表_2007預算損益表_96年度財測-Q3~Q4" xfId="301"/>
    <cellStyle name="_MBT管理圖表-9410_94年度合併圖表_950404-9503合併圖表-暫結-TO處長3_2007預算損益表_2007預算損益表_96年度財測-Q3~Q4(to acc) (3)" xfId="302"/>
    <cellStyle name="_MBT管理圖表-9410_94年度合併圖表_950404-9503合併圖表-暫結-TO處長3_2007預算損益表_2007預算損益表_Q2財測-for Acc" xfId="303"/>
    <cellStyle name="_MBT管理圖表-9410_94年度合併圖表_950404-9503合併圖表-暫結-TO處長3_2007預算損益表_2007預算損益表_Q2財測-for Acc5 3" xfId="304"/>
    <cellStyle name="_MBT管理圖表-9410_94年度合併圖表_950404-9503合併圖表-暫結-TO處長3_2007預算損益表_2007預算損益表_Q2財測-for Acc5 3 (2)" xfId="305"/>
    <cellStyle name="_MBT管理圖表-9410_94年度合併圖表_950404-9503合併圖表-暫結-TO處長3_2007預算損益表_2007預算損益表-0124" xfId="306"/>
    <cellStyle name="_MBT管理圖表-9410_94年度合併圖表_950404-9503合併圖表-暫結-TO處長3_2007預算損益表_2007預算損益表-0124_96年度財測-Q3~Q4" xfId="307"/>
    <cellStyle name="_MBT管理圖表-9410_94年度合併圖表_950404-9503合併圖表-暫結-TO處長3_2007預算損益表_2007預算損益表-0124_96年度財測-Q3~Q4(to acc) (3)" xfId="308"/>
    <cellStyle name="_MBT管理圖表-9410_94年度合併圖表_950404-9503合併圖表-暫結-TO處長3_2007預算損益表_2007預算損益表-0124_Q2財測-for Acc" xfId="309"/>
    <cellStyle name="_MBT管理圖表-9410_94年度合併圖表_950404-9503合併圖表-暫結-TO處長3_2007預算損益表_2007預算損益表-0124_Q2財測-for Acc5 3" xfId="310"/>
    <cellStyle name="_MBT管理圖表-9410_94年度合併圖表_950404-9503合併圖表-暫結-TO處長3_2007預算損益表_2007預算損益表-0124_Q2財測-for Acc5 3 (2)" xfId="311"/>
    <cellStyle name="_MBT管理圖表-9410_94年度合併圖表_950404-9503合併圖表-暫結-TO處長3_2007預算損益表_96年度財測-Q3~Q4" xfId="312"/>
    <cellStyle name="_MBT管理圖表-9410_94年度合併圖表_950404-9503合併圖表-暫結-TO處長3_2007預算損益表_96年度財測-Q3~Q4(to acc) (3)" xfId="313"/>
    <cellStyle name="_MBT管理圖表-9410_94年度合併圖表_950404-9503合併圖表-暫結-TO處長3_2007預算損益表_Q2財測-for Acc" xfId="314"/>
    <cellStyle name="_MBT管理圖表-9410_94年度合併圖表_950404-9503合併圖表-暫結-TO處長3_2007預算損益表_Q2財測-for Acc5 3" xfId="315"/>
    <cellStyle name="_MBT管理圖表-9410_94年度合併圖表_950404-9503合併圖表-暫結-TO處長3_2007預算損益表_Q2財測-for Acc5 3 (2)" xfId="316"/>
    <cellStyle name="_MBT管理圖表-9410_94年度合併圖表_950404-9503合併圖表-暫結-TO處長3_2007預算損益表-2" xfId="317"/>
    <cellStyle name="_MBT管理圖表-9410_94年度合併圖表_950404-9503合併圖表-暫結-TO處長3_2007預算損益表-2_2007預算損益表" xfId="318"/>
    <cellStyle name="_MBT管理圖表-9410_94年度合併圖表_950404-9503合併圖表-暫結-TO處長3_2007預算損益表-2_2007預算損益表_96年度財測-Q3~Q4" xfId="319"/>
    <cellStyle name="_MBT管理圖表-9410_94年度合併圖表_950404-9503合併圖表-暫結-TO處長3_2007預算損益表-2_2007預算損益表_96年度財測-Q3~Q4(to acc) (3)" xfId="320"/>
    <cellStyle name="_MBT管理圖表-9410_94年度合併圖表_950404-9503合併圖表-暫結-TO處長3_2007預算損益表-2_2007預算損益表_Q2財測-for Acc" xfId="321"/>
    <cellStyle name="_MBT管理圖表-9410_94年度合併圖表_950404-9503合併圖表-暫結-TO處長3_2007預算損益表-2_2007預算損益表_Q2財測-for Acc5 3" xfId="322"/>
    <cellStyle name="_MBT管理圖表-9410_94年度合併圖表_950404-9503合併圖表-暫結-TO處長3_2007預算損益表-2_2007預算損益表_Q2財測-for Acc5 3 (2)" xfId="323"/>
    <cellStyle name="_MBT管理圖表-9410_94年度合併圖表_950404-9503合併圖表-暫結-TO處長3_2007預算損益表-2_2007預算損益表-0124" xfId="324"/>
    <cellStyle name="_MBT管理圖表-9410_94年度合併圖表_950404-9503合併圖表-暫結-TO處長3_2007預算損益表-2_2007預算損益表-0124_96年度財測-Q3~Q4" xfId="325"/>
    <cellStyle name="_MBT管理圖表-9410_94年度合併圖表_950404-9503合併圖表-暫結-TO處長3_2007預算損益表-2_2007預算損益表-0124_96年度財測-Q3~Q4(to acc) (3)" xfId="326"/>
    <cellStyle name="_MBT管理圖表-9410_94年度合併圖表_950404-9503合併圖表-暫結-TO處長3_2007預算損益表-2_2007預算損益表-0124_Q2財測-for Acc" xfId="327"/>
    <cellStyle name="_MBT管理圖表-9410_94年度合併圖表_950404-9503合併圖表-暫結-TO處長3_2007預算損益表-2_2007預算損益表-0124_Q2財測-for Acc5 3" xfId="328"/>
    <cellStyle name="_MBT管理圖表-9410_94年度合併圖表_950404-9503合併圖表-暫結-TO處長3_2007預算損益表-2_2007預算損益表-0124_Q2財測-for Acc5 3 (2)" xfId="329"/>
    <cellStyle name="_MBT管理圖表-9410_94年度合併圖表_950404-9503合併圖表-暫結-TO處長3_2007預算損益表-2_96年度財測-Q3~Q4" xfId="330"/>
    <cellStyle name="_MBT管理圖表-9410_94年度合併圖表_950404-9503合併圖表-暫結-TO處長3_2007預算損益表-2_96年度財測-Q3~Q4(to acc) (3)" xfId="331"/>
    <cellStyle name="_MBT管理圖表-9410_94年度合併圖表_950404-9503合併圖表-暫結-TO處長3_2007預算損益表-2_Q2財測-for Acc" xfId="332"/>
    <cellStyle name="_MBT管理圖表-9410_94年度合併圖表_950404-9503合併圖表-暫結-TO處長3_2007預算損益表-2_Q2財測-for Acc5 3" xfId="333"/>
    <cellStyle name="_MBT管理圖表-9410_94年度合併圖表_950404-9503合併圖表-暫結-TO處長3_2007預算損益表-2_Q2財測-for Acc5 3 (2)" xfId="334"/>
    <cellStyle name="_MBT管理圖表-9410_94年度合併圖表_950404-9503合併圖表-暫結-TO處長3_96年度財測-Q3~Q4" xfId="335"/>
    <cellStyle name="_MBT管理圖表-9410_94年度合併圖表_950404-9503合併圖表-暫結-TO處長3_96年度財測-Q3~Q4(to acc) (3)" xfId="336"/>
    <cellStyle name="_MBT管理圖表-9410_94年度合併圖表_950404-9503合併圖表-暫結-TO處長3_Q2財測-for Acc" xfId="337"/>
    <cellStyle name="_MBT管理圖表-9410_94年度合併圖表_950404-9503合併圖表-暫結-TO處長3_Q2財測-for Acc5 3" xfId="338"/>
    <cellStyle name="_MBT管理圖表-9410_94年度合併圖表_950404-9503合併圖表-暫結-TO處長3_Q2財測-for Acc5 3 (2)" xfId="339"/>
    <cellStyle name="_MBT管理圖表-9410_94年度合併圖表_950404-9503合併圖表-暫結-TO處長3_提供TFN 9604 CFO報告檔(財測更新版)" xfId="340"/>
    <cellStyle name="_MBT管理圖表-9410_94年度合併圖表_950404-9503合併圖表-暫結-TO處長3_提供TFN 9604 CFO報告檔(財測更新版)_Book1" xfId="341"/>
    <cellStyle name="_MBT管理圖表-9410_94年度合併圖表_950404-9503合併圖表-暫結-TO處長3_提供TFN 9604 CFO報告檔(財測更新版)_Book2" xfId="342"/>
    <cellStyle name="_MBT管理圖表-9410_94年度合併圖表_950404-9503合併圖表-暫結-TO處長3_提供TFN 9604 CFO報告檔(財測更新版)_提供TFN 9606 CFO報告檔(FIXED)" xfId="343"/>
    <cellStyle name="_MBT管理圖表-9410_94年度合併圖表_950404-9503合併圖表-暫結-TO處長3_提供TFN 9604 CFO報告檔(財測更新版)_提供TFN 9607 CFO報告檔(FIXED)-new" xfId="344"/>
    <cellStyle name="_MBT管理圖表-9410_94年度合併圖表_950404-9503合併圖表-暫結-TO處長3_提供TFN 9604 CFO報告檔(財測更新版)_提供TFN 9608CFO報告檔(FIXED新格式)" xfId="345"/>
    <cellStyle name="_MBT管理圖表-9410_94年度合併圖表_950404-9503合併圖表-暫結-TO處長3_提供TFN 9604 CFO報告檔(財測更新版)_提供TFN 9609CFO報告檔(FIXED新格式)" xfId="346"/>
    <cellStyle name="_MBT管理圖表-9410_94年度合併圖表_950404-9503合併圖表-暫結-TO處長3_提供TFN 9604 CFO報告檔(財測更新版)_提供TFN 9609CFO報告檔(FIXED新格式)-不含TTN" xfId="347"/>
    <cellStyle name="_MBT管理圖表-9410_94年度合併圖表_950404-9503合併圖表-暫結-TO處長3_提供TFN 9604 CFO報告檔(財測更新版)_語音及數據價量資訊-更新" xfId="348"/>
    <cellStyle name="_MBT管理圖表-9410_94年度合併圖表_950404-9503合併圖表-暫結-TO處長3_語音及數據價量資訊-更新" xfId="349"/>
    <cellStyle name="_MBT管理圖表-9410_94年度合併圖表_96年度財測-Q3~Q4" xfId="350"/>
    <cellStyle name="_MBT管理圖表-9410_94年度合併圖表_96年度財測-Q3~Q4(to acc) (3)" xfId="351"/>
    <cellStyle name="_MBT管理圖表-9410_94年度合併圖表_Q2財測-for Acc" xfId="352"/>
    <cellStyle name="_MBT管理圖表-9410_94年度合併圖表_Q2財測-for Acc5 3" xfId="353"/>
    <cellStyle name="_MBT管理圖表-9410_94年度合併圖表_Q2財測-for Acc5 3 (2)" xfId="354"/>
    <cellStyle name="_MBT管理圖表-9410_94年度合併圖表_提供TFN 9604 CFO報告檔(財測更新版)" xfId="355"/>
    <cellStyle name="_MBT管理圖表-9410_94年度合併圖表_提供TFN 9604 CFO報告檔(財測更新版)_Book1" xfId="356"/>
    <cellStyle name="_MBT管理圖表-9410_94年度合併圖表_提供TFN 9604 CFO報告檔(財測更新版)_Book2" xfId="357"/>
    <cellStyle name="_MBT管理圖表-9410_94年度合併圖表_提供TFN 9604 CFO報告檔(財測更新版)_提供TFN 9606 CFO報告檔(FIXED)" xfId="358"/>
    <cellStyle name="_MBT管理圖表-9410_94年度合併圖表_提供TFN 9604 CFO報告檔(財測更新版)_提供TFN 9607 CFO報告檔(FIXED)-new" xfId="359"/>
    <cellStyle name="_MBT管理圖表-9410_94年度合併圖表_提供TFN 9604 CFO報告檔(財測更新版)_提供TFN 9608CFO報告檔(FIXED新格式)" xfId="360"/>
    <cellStyle name="_MBT管理圖表-9410_94年度合併圖表_提供TFN 9604 CFO報告檔(財測更新版)_提供TFN 9609CFO報告檔(FIXED新格式)" xfId="361"/>
    <cellStyle name="_MBT管理圖表-9410_94年度合併圖表_提供TFN 9604 CFO報告檔(財測更新版)_提供TFN 9609CFO報告檔(FIXED新格式)-不含TTN" xfId="362"/>
    <cellStyle name="_MBT管理圖表-9410_94年度合併圖表_提供TFN 9604 CFO報告檔(財測更新版)_語音及數據價量資訊-更新" xfId="363"/>
    <cellStyle name="_MBT管理圖表-9410_94年度合併圖表_語音及數據價量資訊-更新" xfId="364"/>
    <cellStyle name="_MBT管理圖表-9410_94年度佣金明細表(SALLY)" xfId="365"/>
    <cellStyle name="_MBT管理圖表-9410_94年度佣金明細表(SALLY)_2007預算損益表" xfId="366"/>
    <cellStyle name="_MBT管理圖表-9410_94年度佣金明細表(SALLY)_2007預算損益表_2007預算損益表" xfId="367"/>
    <cellStyle name="_MBT管理圖表-9410_94年度佣金明細表(SALLY)_2007預算損益表_2007預算損益表_96年度財測-Q3~Q4" xfId="368"/>
    <cellStyle name="_MBT管理圖表-9410_94年度佣金明細表(SALLY)_2007預算損益表_2007預算損益表_96年度財測-Q3~Q4(to acc) (3)" xfId="369"/>
    <cellStyle name="_MBT管理圖表-9410_94年度佣金明細表(SALLY)_2007預算損益表_2007預算損益表_Q2財測-for Acc" xfId="370"/>
    <cellStyle name="_MBT管理圖表-9410_94年度佣金明細表(SALLY)_2007預算損益表_2007預算損益表_Q2財測-for Acc5 3" xfId="371"/>
    <cellStyle name="_MBT管理圖表-9410_94年度佣金明細表(SALLY)_2007預算損益表_2007預算損益表_Q2財測-for Acc5 3 (2)" xfId="372"/>
    <cellStyle name="_MBT管理圖表-9410_94年度佣金明細表(SALLY)_2007預算損益表_2007預算損益表-0124" xfId="373"/>
    <cellStyle name="_MBT管理圖表-9410_94年度佣金明細表(SALLY)_2007預算損益表_2007預算損益表-0124_96年度財測-Q3~Q4" xfId="374"/>
    <cellStyle name="_MBT管理圖表-9410_94年度佣金明細表(SALLY)_2007預算損益表_2007預算損益表-0124_96年度財測-Q3~Q4(to acc) (3)" xfId="375"/>
    <cellStyle name="_MBT管理圖表-9410_94年度佣金明細表(SALLY)_2007預算損益表_2007預算損益表-0124_Q2財測-for Acc" xfId="376"/>
    <cellStyle name="_MBT管理圖表-9410_94年度佣金明細表(SALLY)_2007預算損益表_2007預算損益表-0124_Q2財測-for Acc5 3" xfId="377"/>
    <cellStyle name="_MBT管理圖表-9410_94年度佣金明細表(SALLY)_2007預算損益表_2007預算損益表-0124_Q2財測-for Acc5 3 (2)" xfId="378"/>
    <cellStyle name="_MBT管理圖表-9410_94年度佣金明細表(SALLY)_2007預算損益表_96年度財測-Q3~Q4" xfId="379"/>
    <cellStyle name="_MBT管理圖表-9410_94年度佣金明細表(SALLY)_2007預算損益表_96年度財測-Q3~Q4(to acc) (3)" xfId="380"/>
    <cellStyle name="_MBT管理圖表-9410_94年度佣金明細表(SALLY)_2007預算損益表_Q2財測-for Acc" xfId="381"/>
    <cellStyle name="_MBT管理圖表-9410_94年度佣金明細表(SALLY)_2007預算損益表_Q2財測-for Acc5 3" xfId="382"/>
    <cellStyle name="_MBT管理圖表-9410_94年度佣金明細表(SALLY)_2007預算損益表_Q2財測-for Acc5 3 (2)" xfId="383"/>
    <cellStyle name="_MBT管理圖表-9410_94年度佣金明細表(SALLY)_2007預算損益表-2" xfId="384"/>
    <cellStyle name="_MBT管理圖表-9410_94年度佣金明細表(SALLY)_2007預算損益表-2_2007預算損益表" xfId="385"/>
    <cellStyle name="_MBT管理圖表-9410_94年度佣金明細表(SALLY)_2007預算損益表-2_2007預算損益表_96年度財測-Q3~Q4" xfId="386"/>
    <cellStyle name="_MBT管理圖表-9410_94年度佣金明細表(SALLY)_2007預算損益表-2_2007預算損益表_96年度財測-Q3~Q4(to acc) (3)" xfId="387"/>
    <cellStyle name="_MBT管理圖表-9410_94年度佣金明細表(SALLY)_2007預算損益表-2_2007預算損益表_Q2財測-for Acc" xfId="388"/>
    <cellStyle name="_MBT管理圖表-9410_94年度佣金明細表(SALLY)_2007預算損益表-2_2007預算損益表_Q2財測-for Acc5 3" xfId="389"/>
    <cellStyle name="_MBT管理圖表-9410_94年度佣金明細表(SALLY)_2007預算損益表-2_2007預算損益表_Q2財測-for Acc5 3 (2)" xfId="390"/>
    <cellStyle name="_MBT管理圖表-9410_94年度佣金明細表(SALLY)_2007預算損益表-2_2007預算損益表-0124" xfId="391"/>
    <cellStyle name="_MBT管理圖表-9410_94年度佣金明細表(SALLY)_2007預算損益表-2_2007預算損益表-0124_96年度財測-Q3~Q4" xfId="392"/>
    <cellStyle name="_MBT管理圖表-9410_94年度佣金明細表(SALLY)_2007預算損益表-2_2007預算損益表-0124_96年度財測-Q3~Q4(to acc) (3)" xfId="393"/>
    <cellStyle name="_MBT管理圖表-9410_94年度佣金明細表(SALLY)_2007預算損益表-2_2007預算損益表-0124_Q2財測-for Acc" xfId="394"/>
    <cellStyle name="_MBT管理圖表-9410_94年度佣金明細表(SALLY)_2007預算損益表-2_2007預算損益表-0124_Q2財測-for Acc5 3" xfId="395"/>
    <cellStyle name="_MBT管理圖表-9410_94年度佣金明細表(SALLY)_2007預算損益表-2_2007預算損益表-0124_Q2財測-for Acc5 3 (2)" xfId="396"/>
    <cellStyle name="_MBT管理圖表-9410_94年度佣金明細表(SALLY)_2007預算損益表-2_96年度財測-Q3~Q4" xfId="397"/>
    <cellStyle name="_MBT管理圖表-9410_94年度佣金明細表(SALLY)_2007預算損益表-2_96年度財測-Q3~Q4(to acc) (3)" xfId="398"/>
    <cellStyle name="_MBT管理圖表-9410_94年度佣金明細表(SALLY)_2007預算損益表-2_Q2財測-for Acc" xfId="399"/>
    <cellStyle name="_MBT管理圖表-9410_94年度佣金明細表(SALLY)_2007預算損益表-2_Q2財測-for Acc5 3" xfId="400"/>
    <cellStyle name="_MBT管理圖表-9410_94年度佣金明細表(SALLY)_2007預算損益表-2_Q2財測-for Acc5 3 (2)" xfId="401"/>
    <cellStyle name="_MBT管理圖表-9410_94年度佣金明細表(SALLY)_950404-9503合併圖表-暫結-TO處長3" xfId="402"/>
    <cellStyle name="_MBT管理圖表-9410_94年度佣金明細表(SALLY)_950404-9503合併圖表-暫結-TO處長3_2007預算損益表" xfId="403"/>
    <cellStyle name="_MBT管理圖表-9410_94年度佣金明細表(SALLY)_950404-9503合併圖表-暫結-TO處長3_2007預算損益表_2007預算損益表" xfId="404"/>
    <cellStyle name="_MBT管理圖表-9410_94年度佣金明細表(SALLY)_950404-9503合併圖表-暫結-TO處長3_2007預算損益表_2007預算損益表_96年度財測-Q3~Q4" xfId="405"/>
    <cellStyle name="_MBT管理圖表-9410_94年度佣金明細表(SALLY)_950404-9503合併圖表-暫結-TO處長3_2007預算損益表_2007預算損益表_96年度財測-Q3~Q4(to acc) (3)" xfId="406"/>
    <cellStyle name="_MBT管理圖表-9410_94年度佣金明細表(SALLY)_950404-9503合併圖表-暫結-TO處長3_2007預算損益表_2007預算損益表_Q2財測-for Acc" xfId="407"/>
    <cellStyle name="_MBT管理圖表-9410_94年度佣金明細表(SALLY)_950404-9503合併圖表-暫結-TO處長3_2007預算損益表_2007預算損益表_Q2財測-for Acc5 3" xfId="408"/>
    <cellStyle name="_MBT管理圖表-9410_94年度佣金明細表(SALLY)_950404-9503合併圖表-暫結-TO處長3_2007預算損益表_2007預算損益表_Q2財測-for Acc5 3 (2)" xfId="409"/>
    <cellStyle name="_MBT管理圖表-9410_94年度佣金明細表(SALLY)_950404-9503合併圖表-暫結-TO處長3_2007預算損益表_2007預算損益表-0124" xfId="410"/>
    <cellStyle name="_MBT管理圖表-9410_94年度佣金明細表(SALLY)_950404-9503合併圖表-暫結-TO處長3_2007預算損益表_2007預算損益表-0124_96年度財測-Q3~Q4" xfId="411"/>
    <cellStyle name="_MBT管理圖表-9410_94年度佣金明細表(SALLY)_950404-9503合併圖表-暫結-TO處長3_2007預算損益表_2007預算損益表-0124_96年度財測-Q3~Q4(to acc) (3)" xfId="412"/>
    <cellStyle name="_MBT管理圖表-9410_94年度佣金明細表(SALLY)_950404-9503合併圖表-暫結-TO處長3_2007預算損益表_2007預算損益表-0124_Q2財測-for Acc" xfId="413"/>
    <cellStyle name="_MBT管理圖表-9410_94年度佣金明細表(SALLY)_950404-9503合併圖表-暫結-TO處長3_2007預算損益表_2007預算損益表-0124_Q2財測-for Acc5 3" xfId="414"/>
    <cellStyle name="_MBT管理圖表-9410_94年度佣金明細表(SALLY)_950404-9503合併圖表-暫結-TO處長3_2007預算損益表_2007預算損益表-0124_Q2財測-for Acc5 3 (2)" xfId="415"/>
    <cellStyle name="_MBT管理圖表-9410_94年度佣金明細表(SALLY)_950404-9503合併圖表-暫結-TO處長3_2007預算損益表_96年度財測-Q3~Q4" xfId="416"/>
    <cellStyle name="_MBT管理圖表-9410_94年度佣金明細表(SALLY)_950404-9503合併圖表-暫結-TO處長3_2007預算損益表_96年度財測-Q3~Q4(to acc) (3)" xfId="417"/>
    <cellStyle name="_MBT管理圖表-9410_94年度佣金明細表(SALLY)_950404-9503合併圖表-暫結-TO處長3_2007預算損益表_Q2財測-for Acc" xfId="418"/>
    <cellStyle name="_MBT管理圖表-9410_94年度佣金明細表(SALLY)_950404-9503合併圖表-暫結-TO處長3_2007預算損益表_Q2財測-for Acc5 3" xfId="419"/>
    <cellStyle name="_MBT管理圖表-9410_94年度佣金明細表(SALLY)_950404-9503合併圖表-暫結-TO處長3_2007預算損益表_Q2財測-for Acc5 3 (2)" xfId="420"/>
    <cellStyle name="_MBT管理圖表-9410_94年度佣金明細表(SALLY)_950404-9503合併圖表-暫結-TO處長3_2007預算損益表-2" xfId="421"/>
    <cellStyle name="_MBT管理圖表-9410_94年度佣金明細表(SALLY)_950404-9503合併圖表-暫結-TO處長3_2007預算損益表-2_2007預算損益表" xfId="422"/>
    <cellStyle name="_MBT管理圖表-9410_94年度佣金明細表(SALLY)_950404-9503合併圖表-暫結-TO處長3_2007預算損益表-2_2007預算損益表_96年度財測-Q3~Q4" xfId="423"/>
    <cellStyle name="_MBT管理圖表-9410_94年度佣金明細表(SALLY)_950404-9503合併圖表-暫結-TO處長3_2007預算損益表-2_2007預算損益表_96年度財測-Q3~Q4(to acc) (3)" xfId="424"/>
    <cellStyle name="_MBT管理圖表-9410_94年度佣金明細表(SALLY)_950404-9503合併圖表-暫結-TO處長3_2007預算損益表-2_2007預算損益表_Q2財測-for Acc" xfId="425"/>
    <cellStyle name="_MBT管理圖表-9410_94年度佣金明細表(SALLY)_950404-9503合併圖表-暫結-TO處長3_2007預算損益表-2_2007預算損益表_Q2財測-for Acc5 3" xfId="426"/>
    <cellStyle name="_MBT管理圖表-9410_94年度佣金明細表(SALLY)_950404-9503合併圖表-暫結-TO處長3_2007預算損益表-2_2007預算損益表_Q2財測-for Acc5 3 (2)" xfId="427"/>
    <cellStyle name="_MBT管理圖表-9410_94年度佣金明細表(SALLY)_950404-9503合併圖表-暫結-TO處長3_2007預算損益表-2_2007預算損益表-0124" xfId="428"/>
    <cellStyle name="_MBT管理圖表-9410_94年度佣金明細表(SALLY)_950404-9503合併圖表-暫結-TO處長3_2007預算損益表-2_2007預算損益表-0124_96年度財測-Q3~Q4" xfId="429"/>
    <cellStyle name="_MBT管理圖表-9410_94年度佣金明細表(SALLY)_950404-9503合併圖表-暫結-TO處長3_2007預算損益表-2_2007預算損益表-0124_96年度財測-Q3~Q4(to acc) (3)" xfId="430"/>
    <cellStyle name="_MBT管理圖表-9410_94年度佣金明細表(SALLY)_950404-9503合併圖表-暫結-TO處長3_2007預算損益表-2_2007預算損益表-0124_Q2財測-for Acc" xfId="431"/>
    <cellStyle name="_MBT管理圖表-9410_94年度佣金明細表(SALLY)_950404-9503合併圖表-暫結-TO處長3_2007預算損益表-2_2007預算損益表-0124_Q2財測-for Acc5 3" xfId="432"/>
    <cellStyle name="_MBT管理圖表-9410_94年度佣金明細表(SALLY)_950404-9503合併圖表-暫結-TO處長3_2007預算損益表-2_2007預算損益表-0124_Q2財測-for Acc5 3 (2)" xfId="433"/>
    <cellStyle name="_MBT管理圖表-9410_94年度佣金明細表(SALLY)_950404-9503合併圖表-暫結-TO處長3_2007預算損益表-2_96年度財測-Q3~Q4" xfId="434"/>
    <cellStyle name="_MBT管理圖表-9410_94年度佣金明細表(SALLY)_950404-9503合併圖表-暫結-TO處長3_2007預算損益表-2_96年度財測-Q3~Q4(to acc) (3)" xfId="435"/>
    <cellStyle name="_MBT管理圖表-9410_94年度佣金明細表(SALLY)_950404-9503合併圖表-暫結-TO處長3_2007預算損益表-2_Q2財測-for Acc" xfId="436"/>
    <cellStyle name="_MBT管理圖表-9410_94年度佣金明細表(SALLY)_950404-9503合併圖表-暫結-TO處長3_2007預算損益表-2_Q2財測-for Acc5 3" xfId="437"/>
    <cellStyle name="_MBT管理圖表-9410_94年度佣金明細表(SALLY)_950404-9503合併圖表-暫結-TO處長3_2007預算損益表-2_Q2財測-for Acc5 3 (2)" xfId="438"/>
    <cellStyle name="_MBT管理圖表-9410_94年度佣金明細表(SALLY)_950404-9503合併圖表-暫結-TO處長3_96年度財測-Q3~Q4" xfId="439"/>
    <cellStyle name="_MBT管理圖表-9410_94年度佣金明細表(SALLY)_950404-9503合併圖表-暫結-TO處長3_96年度財測-Q3~Q4(to acc) (3)" xfId="440"/>
    <cellStyle name="_MBT管理圖表-9410_94年度佣金明細表(SALLY)_950404-9503合併圖表-暫結-TO處長3_Q2財測-for Acc" xfId="441"/>
    <cellStyle name="_MBT管理圖表-9410_94年度佣金明細表(SALLY)_950404-9503合併圖表-暫結-TO處長3_Q2財測-for Acc5 3" xfId="442"/>
    <cellStyle name="_MBT管理圖表-9410_94年度佣金明細表(SALLY)_950404-9503合併圖表-暫結-TO處長3_Q2財測-for Acc5 3 (2)" xfId="443"/>
    <cellStyle name="_MBT管理圖表-9410_94年度佣金明細表(SALLY)_950404-9503合併圖表-暫結-TO處長3_提供TFN 9604 CFO報告檔(財測更新版)" xfId="444"/>
    <cellStyle name="_MBT管理圖表-9410_94年度佣金明細表(SALLY)_950404-9503合併圖表-暫結-TO處長3_提供TFN 9604 CFO報告檔(財測更新版)_Book1" xfId="445"/>
    <cellStyle name="_MBT管理圖表-9410_94年度佣金明細表(SALLY)_950404-9503合併圖表-暫結-TO處長3_提供TFN 9604 CFO報告檔(財測更新版)_Book2" xfId="446"/>
    <cellStyle name="_MBT管理圖表-9410_94年度佣金明細表(SALLY)_950404-9503合併圖表-暫結-TO處長3_提供TFN 9604 CFO報告檔(財測更新版)_提供TFN 9606 CFO報告檔(FIXED)" xfId="447"/>
    <cellStyle name="_MBT管理圖表-9410_94年度佣金明細表(SALLY)_950404-9503合併圖表-暫結-TO處長3_提供TFN 9604 CFO報告檔(財測更新版)_提供TFN 9607 CFO報告檔(FIXED)-new" xfId="448"/>
    <cellStyle name="_MBT管理圖表-9410_94年度佣金明細表(SALLY)_950404-9503合併圖表-暫結-TO處長3_提供TFN 9604 CFO報告檔(財測更新版)_提供TFN 9608CFO報告檔(FIXED新格式)" xfId="449"/>
    <cellStyle name="_MBT管理圖表-9410_94年度佣金明細表(SALLY)_950404-9503合併圖表-暫結-TO處長3_提供TFN 9604 CFO報告檔(財測更新版)_提供TFN 9609CFO報告檔(FIXED新格式)" xfId="450"/>
    <cellStyle name="_MBT管理圖表-9410_94年度佣金明細表(SALLY)_950404-9503合併圖表-暫結-TO處長3_提供TFN 9604 CFO報告檔(財測更新版)_提供TFN 9609CFO報告檔(FIXED新格式)-不含TTN" xfId="451"/>
    <cellStyle name="_MBT管理圖表-9410_94年度佣金明細表(SALLY)_950404-9503合併圖表-暫結-TO處長3_提供TFN 9604 CFO報告檔(財測更新版)_語音及數據價量資訊-更新" xfId="452"/>
    <cellStyle name="_MBT管理圖表-9410_94年度佣金明細表(SALLY)_950404-9503合併圖表-暫結-TO處長3_語音及數據價量資訊-更新" xfId="453"/>
    <cellStyle name="_MBT管理圖表-9410_94年度佣金明細表(SALLY)_96年度財測-Q3~Q4" xfId="454"/>
    <cellStyle name="_MBT管理圖表-9410_94年度佣金明細表(SALLY)_96年度財測-Q3~Q4(to acc) (3)" xfId="455"/>
    <cellStyle name="_MBT管理圖表-9410_94年度佣金明細表(SALLY)_Q2財測-for Acc" xfId="456"/>
    <cellStyle name="_MBT管理圖表-9410_94年度佣金明細表(SALLY)_Q2財測-for Acc5 3" xfId="457"/>
    <cellStyle name="_MBT管理圖表-9410_94年度佣金明細表(SALLY)_Q2財測-for Acc5 3 (2)" xfId="458"/>
    <cellStyle name="_MBT管理圖表-9410_94年度佣金明細表(SALLY)_提供TFN 9604 CFO報告檔(財測更新版)" xfId="459"/>
    <cellStyle name="_MBT管理圖表-9410_94年度佣金明細表(SALLY)_提供TFN 9604 CFO報告檔(財測更新版)_Book1" xfId="460"/>
    <cellStyle name="_MBT管理圖表-9410_94年度佣金明細表(SALLY)_提供TFN 9604 CFO報告檔(財測更新版)_Book2" xfId="461"/>
    <cellStyle name="_MBT管理圖表-9410_94年度佣金明細表(SALLY)_提供TFN 9604 CFO報告檔(財測更新版)_提供TFN 9606 CFO報告檔(FIXED)" xfId="462"/>
    <cellStyle name="_MBT管理圖表-9410_94年度佣金明細表(SALLY)_提供TFN 9604 CFO報告檔(財測更新版)_提供TFN 9607 CFO報告檔(FIXED)-new" xfId="463"/>
    <cellStyle name="_MBT管理圖表-9410_94年度佣金明細表(SALLY)_提供TFN 9604 CFO報告檔(財測更新版)_提供TFN 9608CFO報告檔(FIXED新格式)" xfId="464"/>
    <cellStyle name="_MBT管理圖表-9410_94年度佣金明細表(SALLY)_提供TFN 9604 CFO報告檔(財測更新版)_提供TFN 9609CFO報告檔(FIXED新格式)" xfId="465"/>
    <cellStyle name="_MBT管理圖表-9410_94年度佣金明細表(SALLY)_提供TFN 9604 CFO報告檔(財測更新版)_提供TFN 9609CFO報告檔(FIXED新格式)-不含TTN" xfId="466"/>
    <cellStyle name="_MBT管理圖表-9410_94年度佣金明細表(SALLY)_提供TFN 9604 CFO報告檔(財測更新版)_語音及數據價量資訊-更新" xfId="467"/>
    <cellStyle name="_MBT管理圖表-9410_94年度佣金明細表(SALLY)_語音及數據價量資訊-更新" xfId="468"/>
    <cellStyle name="_MBT管理圖表-9410_950404-9503合併圖表-暫結-TO處長3" xfId="469"/>
    <cellStyle name="_MBT管理圖表-9410_950404-9503合併圖表-暫結-TO處長3_2007預算損益表" xfId="470"/>
    <cellStyle name="_MBT管理圖表-9410_950404-9503合併圖表-暫結-TO處長3_2007預算損益表_2007預算損益表" xfId="471"/>
    <cellStyle name="_MBT管理圖表-9410_950404-9503合併圖表-暫結-TO處長3_2007預算損益表_2007預算損益表_96年度財測-Q3~Q4" xfId="472"/>
    <cellStyle name="_MBT管理圖表-9410_950404-9503合併圖表-暫結-TO處長3_2007預算損益表_2007預算損益表_96年度財測-Q3~Q4(to acc) (3)" xfId="473"/>
    <cellStyle name="_MBT管理圖表-9410_950404-9503合併圖表-暫結-TO處長3_2007預算損益表_2007預算損益表_Q2財測-for Acc" xfId="474"/>
    <cellStyle name="_MBT管理圖表-9410_950404-9503合併圖表-暫結-TO處長3_2007預算損益表_2007預算損益表_Q2財測-for Acc5 3" xfId="475"/>
    <cellStyle name="_MBT管理圖表-9410_950404-9503合併圖表-暫結-TO處長3_2007預算損益表_2007預算損益表_Q2財測-for Acc5 3 (2)" xfId="476"/>
    <cellStyle name="_MBT管理圖表-9410_950404-9503合併圖表-暫結-TO處長3_2007預算損益表_2007預算損益表-0124" xfId="477"/>
    <cellStyle name="_MBT管理圖表-9410_950404-9503合併圖表-暫結-TO處長3_2007預算損益表_2007預算損益表-0124_96年度財測-Q3~Q4" xfId="478"/>
    <cellStyle name="_MBT管理圖表-9410_950404-9503合併圖表-暫結-TO處長3_2007預算損益表_2007預算損益表-0124_96年度財測-Q3~Q4(to acc) (3)" xfId="479"/>
    <cellStyle name="_MBT管理圖表-9410_950404-9503合併圖表-暫結-TO處長3_2007預算損益表_2007預算損益表-0124_Q2財測-for Acc" xfId="480"/>
    <cellStyle name="_MBT管理圖表-9410_950404-9503合併圖表-暫結-TO處長3_2007預算損益表_2007預算損益表-0124_Q2財測-for Acc5 3" xfId="481"/>
    <cellStyle name="_MBT管理圖表-9410_950404-9503合併圖表-暫結-TO處長3_2007預算損益表_2007預算損益表-0124_Q2財測-for Acc5 3 (2)" xfId="482"/>
    <cellStyle name="_MBT管理圖表-9410_950404-9503合併圖表-暫結-TO處長3_2007預算損益表_96年度財測-Q3~Q4" xfId="483"/>
    <cellStyle name="_MBT管理圖表-9410_950404-9503合併圖表-暫結-TO處長3_2007預算損益表_96年度財測-Q3~Q4(to acc) (3)" xfId="484"/>
    <cellStyle name="_MBT管理圖表-9410_950404-9503合併圖表-暫結-TO處長3_2007預算損益表_Q2財測-for Acc" xfId="485"/>
    <cellStyle name="_MBT管理圖表-9410_950404-9503合併圖表-暫結-TO處長3_2007預算損益表_Q2財測-for Acc5 3" xfId="486"/>
    <cellStyle name="_MBT管理圖表-9410_950404-9503合併圖表-暫結-TO處長3_2007預算損益表_Q2財測-for Acc5 3 (2)" xfId="487"/>
    <cellStyle name="_MBT管理圖表-9410_950404-9503合併圖表-暫結-TO處長3_2007預算損益表-2" xfId="488"/>
    <cellStyle name="_MBT管理圖表-9410_950404-9503合併圖表-暫結-TO處長3_2007預算損益表-2_2007預算損益表" xfId="489"/>
    <cellStyle name="_MBT管理圖表-9410_950404-9503合併圖表-暫結-TO處長3_2007預算損益表-2_2007預算損益表_96年度財測-Q3~Q4" xfId="490"/>
    <cellStyle name="_MBT管理圖表-9410_950404-9503合併圖表-暫結-TO處長3_2007預算損益表-2_2007預算損益表_96年度財測-Q3~Q4(to acc) (3)" xfId="491"/>
    <cellStyle name="_MBT管理圖表-9410_950404-9503合併圖表-暫結-TO處長3_2007預算損益表-2_2007預算損益表_Q2財測-for Acc" xfId="492"/>
    <cellStyle name="_MBT管理圖表-9410_950404-9503合併圖表-暫結-TO處長3_2007預算損益表-2_2007預算損益表_Q2財測-for Acc5 3" xfId="493"/>
    <cellStyle name="_MBT管理圖表-9410_950404-9503合併圖表-暫結-TO處長3_2007預算損益表-2_2007預算損益表_Q2財測-for Acc5 3 (2)" xfId="494"/>
    <cellStyle name="_MBT管理圖表-9410_950404-9503合併圖表-暫結-TO處長3_2007預算損益表-2_2007預算損益表-0124" xfId="495"/>
    <cellStyle name="_MBT管理圖表-9410_950404-9503合併圖表-暫結-TO處長3_2007預算損益表-2_2007預算損益表-0124_96年度財測-Q3~Q4" xfId="496"/>
    <cellStyle name="_MBT管理圖表-9410_950404-9503合併圖表-暫結-TO處長3_2007預算損益表-2_2007預算損益表-0124_96年度財測-Q3~Q4(to acc) (3)" xfId="497"/>
    <cellStyle name="_MBT管理圖表-9410_950404-9503合併圖表-暫結-TO處長3_2007預算損益表-2_2007預算損益表-0124_Q2財測-for Acc" xfId="498"/>
    <cellStyle name="_MBT管理圖表-9410_950404-9503合併圖表-暫結-TO處長3_2007預算損益表-2_2007預算損益表-0124_Q2財測-for Acc5 3" xfId="499"/>
    <cellStyle name="_MBT管理圖表-9410_950404-9503合併圖表-暫結-TO處長3_2007預算損益表-2_2007預算損益表-0124_Q2財測-for Acc5 3 (2)" xfId="500"/>
    <cellStyle name="_MBT管理圖表-9410_950404-9503合併圖表-暫結-TO處長3_2007預算損益表-2_96年度財測-Q3~Q4" xfId="501"/>
    <cellStyle name="_MBT管理圖表-9410_950404-9503合併圖表-暫結-TO處長3_2007預算損益表-2_96年度財測-Q3~Q4(to acc) (3)" xfId="502"/>
    <cellStyle name="_MBT管理圖表-9410_950404-9503合併圖表-暫結-TO處長3_2007預算損益表-2_Q2財測-for Acc" xfId="503"/>
    <cellStyle name="_MBT管理圖表-9410_950404-9503合併圖表-暫結-TO處長3_2007預算損益表-2_Q2財測-for Acc5 3" xfId="504"/>
    <cellStyle name="_MBT管理圖表-9410_950404-9503合併圖表-暫結-TO處長3_2007預算損益表-2_Q2財測-for Acc5 3 (2)" xfId="505"/>
    <cellStyle name="_MBT管理圖表-9410_950404-9503合併圖表-暫結-TO處長3_96年度財測-Q3~Q4" xfId="506"/>
    <cellStyle name="_MBT管理圖表-9410_950404-9503合併圖表-暫結-TO處長3_96年度財測-Q3~Q4(to acc) (3)" xfId="507"/>
    <cellStyle name="_MBT管理圖表-9410_950404-9503合併圖表-暫結-TO處長3_Q2財測-for Acc" xfId="508"/>
    <cellStyle name="_MBT管理圖表-9410_950404-9503合併圖表-暫結-TO處長3_Q2財測-for Acc5 3" xfId="509"/>
    <cellStyle name="_MBT管理圖表-9410_950404-9503合併圖表-暫結-TO處長3_Q2財測-for Acc5 3 (2)" xfId="510"/>
    <cellStyle name="_MBT管理圖表-9410_950404-9503合併圖表-暫結-TO處長3_提供TFN 9604 CFO報告檔(財測更新版)" xfId="511"/>
    <cellStyle name="_MBT管理圖表-9410_950404-9503合併圖表-暫結-TO處長3_提供TFN 9604 CFO報告檔(財測更新版)_Book1" xfId="512"/>
    <cellStyle name="_MBT管理圖表-9410_950404-9503合併圖表-暫結-TO處長3_提供TFN 9604 CFO報告檔(財測更新版)_Book2" xfId="513"/>
    <cellStyle name="_MBT管理圖表-9410_950404-9503合併圖表-暫結-TO處長3_提供TFN 9604 CFO報告檔(財測更新版)_提供TFN 9606 CFO報告檔(FIXED)" xfId="514"/>
    <cellStyle name="_MBT管理圖表-9410_950404-9503合併圖表-暫結-TO處長3_提供TFN 9604 CFO報告檔(財測更新版)_提供TFN 9607 CFO報告檔(FIXED)-new" xfId="515"/>
    <cellStyle name="_MBT管理圖表-9410_950404-9503合併圖表-暫結-TO處長3_提供TFN 9604 CFO報告檔(財測更新版)_提供TFN 9608CFO報告檔(FIXED新格式)" xfId="516"/>
    <cellStyle name="_MBT管理圖表-9410_950404-9503合併圖表-暫結-TO處長3_提供TFN 9604 CFO報告檔(財測更新版)_提供TFN 9609CFO報告檔(FIXED新格式)" xfId="517"/>
    <cellStyle name="_MBT管理圖表-9410_950404-9503合併圖表-暫結-TO處長3_提供TFN 9604 CFO報告檔(財測更新版)_提供TFN 9609CFO報告檔(FIXED新格式)-不含TTN" xfId="518"/>
    <cellStyle name="_MBT管理圖表-9410_950404-9503合併圖表-暫結-TO處長3_提供TFN 9604 CFO報告檔(財測更新版)_語音及數據價量資訊-更新" xfId="519"/>
    <cellStyle name="_MBT管理圖表-9410_950404-9503合併圖表-暫結-TO處長3_語音及數據價量資訊-更新" xfId="520"/>
    <cellStyle name="_MBT管理圖表-9410_96年度財測-Q3~Q4" xfId="521"/>
    <cellStyle name="_MBT管理圖表-9410_96年度財測-Q3~Q4(to acc) (3)" xfId="522"/>
    <cellStyle name="_MBT管理圖表-9410_Q2財測-for Acc" xfId="523"/>
    <cellStyle name="_MBT管理圖表-9410_Q2財測-for Acc5 3" xfId="524"/>
    <cellStyle name="_MBT管理圖表-9410_Q2財測-for Acc5 3 (2)" xfId="525"/>
    <cellStyle name="_MBT管理圖表-9410_合併管理報表-9503-ellisa" xfId="526"/>
    <cellStyle name="_MBT管理圖表-9410_合併管理報表-9503-ellisa_2007預算損益表" xfId="527"/>
    <cellStyle name="_MBT管理圖表-9410_合併管理報表-9503-ellisa_2007預算損益表_2007預算損益表" xfId="528"/>
    <cellStyle name="_MBT管理圖表-9410_合併管理報表-9503-ellisa_2007預算損益表_2007預算損益表_96年度財測-Q3~Q4" xfId="529"/>
    <cellStyle name="_MBT管理圖表-9410_合併管理報表-9503-ellisa_2007預算損益表_2007預算損益表_96年度財測-Q3~Q4(to acc) (3)" xfId="530"/>
    <cellStyle name="_MBT管理圖表-9410_合併管理報表-9503-ellisa_2007預算損益表_2007預算損益表_Q2財測-for Acc" xfId="531"/>
    <cellStyle name="_MBT管理圖表-9410_合併管理報表-9503-ellisa_2007預算損益表_2007預算損益表_Q2財測-for Acc5 3" xfId="532"/>
    <cellStyle name="_MBT管理圖表-9410_合併管理報表-9503-ellisa_2007預算損益表_2007預算損益表_Q2財測-for Acc5 3 (2)" xfId="533"/>
    <cellStyle name="_MBT管理圖表-9410_合併管理報表-9503-ellisa_2007預算損益表_2007預算損益表-0124" xfId="534"/>
    <cellStyle name="_MBT管理圖表-9410_合併管理報表-9503-ellisa_2007預算損益表_2007預算損益表-0124_96年度財測-Q3~Q4" xfId="535"/>
    <cellStyle name="_MBT管理圖表-9410_合併管理報表-9503-ellisa_2007預算損益表_2007預算損益表-0124_96年度財測-Q3~Q4(to acc) (3)" xfId="536"/>
    <cellStyle name="_MBT管理圖表-9410_合併管理報表-9503-ellisa_2007預算損益表_2007預算損益表-0124_Q2財測-for Acc" xfId="537"/>
    <cellStyle name="_MBT管理圖表-9410_合併管理報表-9503-ellisa_2007預算損益表_2007預算損益表-0124_Q2財測-for Acc5 3" xfId="538"/>
    <cellStyle name="_MBT管理圖表-9410_合併管理報表-9503-ellisa_2007預算損益表_2007預算損益表-0124_Q2財測-for Acc5 3 (2)" xfId="539"/>
    <cellStyle name="_MBT管理圖表-9410_合併管理報表-9503-ellisa_2007預算損益表_96年度財測-Q3~Q4" xfId="540"/>
    <cellStyle name="_MBT管理圖表-9410_合併管理報表-9503-ellisa_2007預算損益表_96年度財測-Q3~Q4(to acc) (3)" xfId="541"/>
    <cellStyle name="_MBT管理圖表-9410_合併管理報表-9503-ellisa_2007預算損益表_Q2財測-for Acc" xfId="542"/>
    <cellStyle name="_MBT管理圖表-9410_合併管理報表-9503-ellisa_2007預算損益表_Q2財測-for Acc5 3" xfId="543"/>
    <cellStyle name="_MBT管理圖表-9410_合併管理報表-9503-ellisa_2007預算損益表_Q2財測-for Acc5 3 (2)" xfId="544"/>
    <cellStyle name="_MBT管理圖表-9410_合併管理報表-9503-ellisa_2007預算損益表-2" xfId="545"/>
    <cellStyle name="_MBT管理圖表-9410_合併管理報表-9503-ellisa_2007預算損益表-2_2007預算損益表" xfId="546"/>
    <cellStyle name="_MBT管理圖表-9410_合併管理報表-9503-ellisa_2007預算損益表-2_2007預算損益表_96年度財測-Q3~Q4" xfId="547"/>
    <cellStyle name="_MBT管理圖表-9410_合併管理報表-9503-ellisa_2007預算損益表-2_2007預算損益表_96年度財測-Q3~Q4(to acc) (3)" xfId="548"/>
    <cellStyle name="_MBT管理圖表-9410_合併管理報表-9503-ellisa_2007預算損益表-2_2007預算損益表_Q2財測-for Acc" xfId="549"/>
    <cellStyle name="_MBT管理圖表-9410_合併管理報表-9503-ellisa_2007預算損益表-2_2007預算損益表_Q2財測-for Acc5 3" xfId="550"/>
    <cellStyle name="_MBT管理圖表-9410_合併管理報表-9503-ellisa_2007預算損益表-2_2007預算損益表_Q2財測-for Acc5 3 (2)" xfId="551"/>
    <cellStyle name="_MBT管理圖表-9410_合併管理報表-9503-ellisa_2007預算損益表-2_2007預算損益表-0124" xfId="552"/>
    <cellStyle name="_MBT管理圖表-9410_合併管理報表-9503-ellisa_2007預算損益表-2_2007預算損益表-0124_96年度財測-Q3~Q4" xfId="553"/>
    <cellStyle name="_MBT管理圖表-9410_合併管理報表-9503-ellisa_2007預算損益表-2_2007預算損益表-0124_96年度財測-Q3~Q4(to acc) (3)" xfId="554"/>
    <cellStyle name="_MBT管理圖表-9410_合併管理報表-9503-ellisa_2007預算損益表-2_2007預算損益表-0124_Q2財測-for Acc" xfId="555"/>
    <cellStyle name="_MBT管理圖表-9410_合併管理報表-9503-ellisa_2007預算損益表-2_2007預算損益表-0124_Q2財測-for Acc5 3" xfId="556"/>
    <cellStyle name="_MBT管理圖表-9410_合併管理報表-9503-ellisa_2007預算損益表-2_2007預算損益表-0124_Q2財測-for Acc5 3 (2)" xfId="557"/>
    <cellStyle name="_MBT管理圖表-9410_合併管理報表-9503-ellisa_2007預算損益表-2_96年度財測-Q3~Q4" xfId="558"/>
    <cellStyle name="_MBT管理圖表-9410_合併管理報表-9503-ellisa_2007預算損益表-2_96年度財測-Q3~Q4(to acc) (3)" xfId="559"/>
    <cellStyle name="_MBT管理圖表-9410_合併管理報表-9503-ellisa_2007預算損益表-2_Q2財測-for Acc" xfId="560"/>
    <cellStyle name="_MBT管理圖表-9410_合併管理報表-9503-ellisa_2007預算損益表-2_Q2財測-for Acc5 3" xfId="561"/>
    <cellStyle name="_MBT管理圖表-9410_合併管理報表-9503-ellisa_2007預算損益表-2_Q2財測-for Acc5 3 (2)" xfId="562"/>
    <cellStyle name="_MBT管理圖表-9410_合併管理報表-9503-ellisa_950406-損益細項分析 (2)" xfId="563"/>
    <cellStyle name="_MBT管理圖表-9410_合併管理報表-9503-ellisa_950406-損益細項分析 (2)_2007預算損益表" xfId="564"/>
    <cellStyle name="_MBT管理圖表-9410_合併管理報表-9503-ellisa_950406-損益細項分析 (2)_2007預算損益表_2007預算損益表" xfId="565"/>
    <cellStyle name="_MBT管理圖表-9410_合併管理報表-9503-ellisa_950406-損益細項分析 (2)_2007預算損益表_2007預算損益表_96年度財測-Q3~Q4" xfId="566"/>
    <cellStyle name="_MBT管理圖表-9410_合併管理報表-9503-ellisa_950406-損益細項分析 (2)_2007預算損益表_2007預算損益表_96年度財測-Q3~Q4(to acc) (3)" xfId="567"/>
    <cellStyle name="_MBT管理圖表-9410_合併管理報表-9503-ellisa_950406-損益細項分析 (2)_2007預算損益表_2007預算損益表_Q2財測-for Acc" xfId="568"/>
    <cellStyle name="_MBT管理圖表-9410_合併管理報表-9503-ellisa_950406-損益細項分析 (2)_2007預算損益表_2007預算損益表_Q2財測-for Acc5 3" xfId="569"/>
    <cellStyle name="_MBT管理圖表-9410_合併管理報表-9503-ellisa_950406-損益細項分析 (2)_2007預算損益表_2007預算損益表_Q2財測-for Acc5 3 (2)" xfId="570"/>
    <cellStyle name="_MBT管理圖表-9410_合併管理報表-9503-ellisa_950406-損益細項分析 (2)_2007預算損益表_2007預算損益表-0124" xfId="571"/>
    <cellStyle name="_MBT管理圖表-9410_合併管理報表-9503-ellisa_950406-損益細項分析 (2)_2007預算損益表_2007預算損益表-0124_96年度財測-Q3~Q4" xfId="572"/>
    <cellStyle name="_MBT管理圖表-9410_合併管理報表-9503-ellisa_950406-損益細項分析 (2)_2007預算損益表_2007預算損益表-0124_96年度財測-Q3~Q4(to acc) (3)" xfId="573"/>
    <cellStyle name="_MBT管理圖表-9410_合併管理報表-9503-ellisa_950406-損益細項分析 (2)_2007預算損益表_2007預算損益表-0124_Q2財測-for Acc" xfId="574"/>
    <cellStyle name="_MBT管理圖表-9410_合併管理報表-9503-ellisa_950406-損益細項分析 (2)_2007預算損益表_2007預算損益表-0124_Q2財測-for Acc5 3" xfId="575"/>
    <cellStyle name="_MBT管理圖表-9410_合併管理報表-9503-ellisa_950406-損益細項分析 (2)_2007預算損益表_2007預算損益表-0124_Q2財測-for Acc5 3 (2)" xfId="576"/>
    <cellStyle name="_MBT管理圖表-9410_合併管理報表-9503-ellisa_950406-損益細項分析 (2)_2007預算損益表_96年度財測-Q3~Q4" xfId="577"/>
    <cellStyle name="_MBT管理圖表-9410_合併管理報表-9503-ellisa_950406-損益細項分析 (2)_2007預算損益表_96年度財測-Q3~Q4(to acc) (3)" xfId="578"/>
    <cellStyle name="_MBT管理圖表-9410_合併管理報表-9503-ellisa_950406-損益細項分析 (2)_2007預算損益表_Q2財測-for Acc" xfId="579"/>
    <cellStyle name="_MBT管理圖表-9410_合併管理報表-9503-ellisa_950406-損益細項分析 (2)_2007預算損益表_Q2財測-for Acc5 3" xfId="580"/>
    <cellStyle name="_MBT管理圖表-9410_合併管理報表-9503-ellisa_950406-損益細項分析 (2)_2007預算損益表_Q2財測-for Acc5 3 (2)" xfId="581"/>
    <cellStyle name="_MBT管理圖表-9410_合併管理報表-9503-ellisa_950406-損益細項分析 (2)_2007預算損益表-2" xfId="582"/>
    <cellStyle name="_MBT管理圖表-9410_合併管理報表-9503-ellisa_950406-損益細項分析 (2)_2007預算損益表-2_2007預算損益表" xfId="583"/>
    <cellStyle name="_MBT管理圖表-9410_合併管理報表-9503-ellisa_950406-損益細項分析 (2)_2007預算損益表-2_2007預算損益表_96年度財測-Q3~Q4" xfId="584"/>
    <cellStyle name="_MBT管理圖表-9410_合併管理報表-9503-ellisa_950406-損益細項分析 (2)_2007預算損益表-2_2007預算損益表_96年度財測-Q3~Q4(to acc) (3)" xfId="585"/>
    <cellStyle name="_MBT管理圖表-9410_合併管理報表-9503-ellisa_950406-損益細項分析 (2)_2007預算損益表-2_2007預算損益表_Q2財測-for Acc" xfId="586"/>
    <cellStyle name="_MBT管理圖表-9410_合併管理報表-9503-ellisa_950406-損益細項分析 (2)_2007預算損益表-2_2007預算損益表_Q2財測-for Acc5 3" xfId="587"/>
    <cellStyle name="_MBT管理圖表-9410_合併管理報表-9503-ellisa_950406-損益細項分析 (2)_2007預算損益表-2_2007預算損益表_Q2財測-for Acc5 3 (2)" xfId="588"/>
    <cellStyle name="_MBT管理圖表-9410_合併管理報表-9503-ellisa_950406-損益細項分析 (2)_2007預算損益表-2_2007預算損益表-0124" xfId="589"/>
    <cellStyle name="_MBT管理圖表-9410_合併管理報表-9503-ellisa_950406-損益細項分析 (2)_2007預算損益表-2_2007預算損益表-0124_96年度財測-Q3~Q4" xfId="590"/>
    <cellStyle name="_MBT管理圖表-9410_合併管理報表-9503-ellisa_950406-損益細項分析 (2)_2007預算損益表-2_2007預算損益表-0124_96年度財測-Q3~Q4(to acc) (3)" xfId="591"/>
    <cellStyle name="_MBT管理圖表-9410_合併管理報表-9503-ellisa_950406-損益細項分析 (2)_2007預算損益表-2_2007預算損益表-0124_Q2財測-for Acc" xfId="592"/>
    <cellStyle name="_MBT管理圖表-9410_合併管理報表-9503-ellisa_950406-損益細項分析 (2)_2007預算損益表-2_2007預算損益表-0124_Q2財測-for Acc5 3" xfId="593"/>
    <cellStyle name="_MBT管理圖表-9410_合併管理報表-9503-ellisa_950406-損益細項分析 (2)_2007預算損益表-2_2007預算損益表-0124_Q2財測-for Acc5 3 (2)" xfId="594"/>
    <cellStyle name="_MBT管理圖表-9410_合併管理報表-9503-ellisa_950406-損益細項分析 (2)_2007預算損益表-2_96年度財測-Q3~Q4" xfId="595"/>
    <cellStyle name="_MBT管理圖表-9410_合併管理報表-9503-ellisa_950406-損益細項分析 (2)_2007預算損益表-2_96年度財測-Q3~Q4(to acc) (3)" xfId="596"/>
    <cellStyle name="_MBT管理圖表-9410_合併管理報表-9503-ellisa_950406-損益細項分析 (2)_2007預算損益表-2_Q2財測-for Acc" xfId="597"/>
    <cellStyle name="_MBT管理圖表-9410_合併管理報表-9503-ellisa_950406-損益細項分析 (2)_2007預算損益表-2_Q2財測-for Acc5 3" xfId="598"/>
    <cellStyle name="_MBT管理圖表-9410_合併管理報表-9503-ellisa_950406-損益細項分析 (2)_2007預算損益表-2_Q2財測-for Acc5 3 (2)" xfId="599"/>
    <cellStyle name="_MBT管理圖表-9410_合併管理報表-9503-ellisa_950406-損益細項分析 (2)_96年度財測-Q3~Q4" xfId="600"/>
    <cellStyle name="_MBT管理圖表-9410_合併管理報表-9503-ellisa_950406-損益細項分析 (2)_96年度財測-Q3~Q4(to acc) (3)" xfId="601"/>
    <cellStyle name="_MBT管理圖表-9410_合併管理報表-9503-ellisa_950406-損益細項分析 (2)_Q2財測-for Acc" xfId="602"/>
    <cellStyle name="_MBT管理圖表-9410_合併管理報表-9503-ellisa_950406-損益細項分析 (2)_Q2財測-for Acc5 3" xfId="603"/>
    <cellStyle name="_MBT管理圖表-9410_合併管理報表-9503-ellisa_950406-損益細項分析 (2)_Q2財測-for Acc5 3 (2)" xfId="604"/>
    <cellStyle name="_MBT管理圖表-9410_合併管理報表-9503-ellisa_950406-損益細項分析 (2)_提供TFN 9604 CFO報告檔(財測更新版)" xfId="605"/>
    <cellStyle name="_MBT管理圖表-9410_合併管理報表-9503-ellisa_950406-損益細項分析 (2)_提供TFN 9604 CFO報告檔(財測更新版)_Book1" xfId="606"/>
    <cellStyle name="_MBT管理圖表-9410_合併管理報表-9503-ellisa_950406-損益細項分析 (2)_提供TFN 9604 CFO報告檔(財測更新版)_Book2" xfId="607"/>
    <cellStyle name="_MBT管理圖表-9410_合併管理報表-9503-ellisa_950406-損益細項分析 (2)_提供TFN 9604 CFO報告檔(財測更新版)_提供TFN 9606 CFO報告檔(FIXED)" xfId="608"/>
    <cellStyle name="_MBT管理圖表-9410_合併管理報表-9503-ellisa_950406-損益細項分析 (2)_提供TFN 9604 CFO報告檔(財測更新版)_提供TFN 9607 CFO報告檔(FIXED)-new" xfId="609"/>
    <cellStyle name="_MBT管理圖表-9410_合併管理報表-9503-ellisa_950406-損益細項分析 (2)_提供TFN 9604 CFO報告檔(財測更新版)_提供TFN 9608CFO報告檔(FIXED新格式)" xfId="610"/>
    <cellStyle name="_MBT管理圖表-9410_合併管理報表-9503-ellisa_950406-損益細項分析 (2)_提供TFN 9604 CFO報告檔(財測更新版)_提供TFN 9609CFO報告檔(FIXED新格式)" xfId="611"/>
    <cellStyle name="_MBT管理圖表-9410_合併管理報表-9503-ellisa_950406-損益細項分析 (2)_提供TFN 9604 CFO報告檔(財測更新版)_提供TFN 9609CFO報告檔(FIXED新格式)-不含TTN" xfId="612"/>
    <cellStyle name="_MBT管理圖表-9410_合併管理報表-9503-ellisa_950406-損益細項分析 (2)_提供TFN 9604 CFO報告檔(財測更新版)_語音及數據價量資訊-更新" xfId="613"/>
    <cellStyle name="_MBT管理圖表-9410_合併管理報表-9503-ellisa_950406-損益細項分析 (2)_語音及數據價量資訊-更新" xfId="614"/>
    <cellStyle name="_MBT管理圖表-9410_合併管理報表-9503-ellisa_9511合併及三家管理報表" xfId="615"/>
    <cellStyle name="_MBT管理圖表-9410_合併管理報表-9503-ellisa_9511合併及三家管理報表_提供TFN 9604 CFO報告檔(財測更新版)" xfId="616"/>
    <cellStyle name="_MBT管理圖表-9410_合併管理報表-9503-ellisa_9511合併及三家管理報表_提供TFN 9604 CFO報告檔(財測更新版)_Book1" xfId="617"/>
    <cellStyle name="_MBT管理圖表-9410_合併管理報表-9503-ellisa_9511合併及三家管理報表_提供TFN 9604 CFO報告檔(財測更新版)_Book2" xfId="618"/>
    <cellStyle name="_MBT管理圖表-9410_合併管理報表-9503-ellisa_9511合併及三家管理報表_提供TFN 9604 CFO報告檔(財測更新版)_提供TFN 9606 CFO報告檔(FIXED)" xfId="619"/>
    <cellStyle name="_MBT管理圖表-9410_合併管理報表-9503-ellisa_9511合併及三家管理報表_提供TFN 9604 CFO報告檔(財測更新版)_提供TFN 9607 CFO報告檔(FIXED)-new" xfId="620"/>
    <cellStyle name="_MBT管理圖表-9410_合併管理報表-9503-ellisa_9511合併及三家管理報表_提供TFN 9604 CFO報告檔(財測更新版)_提供TFN 9608CFO報告檔(FIXED新格式)" xfId="621"/>
    <cellStyle name="_MBT管理圖表-9410_合併管理報表-9503-ellisa_9511合併及三家管理報表_提供TFN 9604 CFO報告檔(財測更新版)_提供TFN 9609CFO報告檔(FIXED新格式)" xfId="622"/>
    <cellStyle name="_MBT管理圖表-9410_合併管理報表-9503-ellisa_9511合併及三家管理報表_提供TFN 9604 CFO報告檔(財測更新版)_提供TFN 9609CFO報告檔(FIXED新格式)-不含TTN" xfId="623"/>
    <cellStyle name="_MBT管理圖表-9410_合併管理報表-9503-ellisa_9511合併及三家管理報表_提供TFN 9604 CFO報告檔(財測更新版)_語音及數據價量資訊-更新" xfId="624"/>
    <cellStyle name="_MBT管理圖表-9410_合併管理報表-9503-ellisa_9511合併及三家管理報表_語音及數據價量資訊-更新" xfId="625"/>
    <cellStyle name="_MBT管理圖表-9410_合併管理報表-9503-ellisa_96年度財測-Q3~Q4" xfId="626"/>
    <cellStyle name="_MBT管理圖表-9410_合併管理報表-9503-ellisa_96年度財測-Q3~Q4(to acc) (3)" xfId="627"/>
    <cellStyle name="_MBT管理圖表-9410_合併管理報表-9503-ellisa_Q2財測-for Acc" xfId="628"/>
    <cellStyle name="_MBT管理圖表-9410_合併管理報表-9503-ellisa_Q2財測-for Acc5 3" xfId="629"/>
    <cellStyle name="_MBT管理圖表-9410_合併管理報表-9503-ellisa_Q2財測-for Acc5 3 (2)" xfId="630"/>
    <cellStyle name="_MBT管理圖表-9410_合併管理報表-9503-ellisa_合併管理報表-9503-ellisa" xfId="631"/>
    <cellStyle name="_MBT管理圖表-9410_合併管理報表-9503-ellisa_合併管理報表-9503-ellisa_2007預算損益表" xfId="632"/>
    <cellStyle name="_MBT管理圖表-9410_合併管理報表-9503-ellisa_合併管理報表-9503-ellisa_2007預算損益表_2007預算損益表" xfId="633"/>
    <cellStyle name="_MBT管理圖表-9410_合併管理報表-9503-ellisa_合併管理報表-9503-ellisa_2007預算損益表_2007預算損益表_96年度財測-Q3~Q4" xfId="634"/>
    <cellStyle name="_MBT管理圖表-9410_合併管理報表-9503-ellisa_合併管理報表-9503-ellisa_2007預算損益表_2007預算損益表_96年度財測-Q3~Q4(to acc) (3)" xfId="635"/>
    <cellStyle name="_MBT管理圖表-9410_合併管理報表-9503-ellisa_合併管理報表-9503-ellisa_2007預算損益表_2007預算損益表_Q2財測-for Acc" xfId="636"/>
    <cellStyle name="_MBT管理圖表-9410_合併管理報表-9503-ellisa_合併管理報表-9503-ellisa_2007預算損益表_2007預算損益表_Q2財測-for Acc5 3" xfId="637"/>
    <cellStyle name="_MBT管理圖表-9410_合併管理報表-9503-ellisa_合併管理報表-9503-ellisa_2007預算損益表_2007預算損益表_Q2財測-for Acc5 3 (2)" xfId="638"/>
    <cellStyle name="_MBT管理圖表-9410_合併管理報表-9503-ellisa_合併管理報表-9503-ellisa_2007預算損益表_2007預算損益表-0124" xfId="639"/>
    <cellStyle name="_MBT管理圖表-9410_合併管理報表-9503-ellisa_合併管理報表-9503-ellisa_2007預算損益表_2007預算損益表-0124_96年度財測-Q3~Q4" xfId="640"/>
    <cellStyle name="_MBT管理圖表-9410_合併管理報表-9503-ellisa_合併管理報表-9503-ellisa_2007預算損益表_2007預算損益表-0124_96年度財測-Q3~Q4(to acc) (3)" xfId="641"/>
    <cellStyle name="_MBT管理圖表-9410_合併管理報表-9503-ellisa_合併管理報表-9503-ellisa_2007預算損益表_2007預算損益表-0124_Q2財測-for Acc" xfId="642"/>
    <cellStyle name="_MBT管理圖表-9410_合併管理報表-9503-ellisa_合併管理報表-9503-ellisa_2007預算損益表_2007預算損益表-0124_Q2財測-for Acc5 3" xfId="643"/>
    <cellStyle name="_MBT管理圖表-9410_合併管理報表-9503-ellisa_合併管理報表-9503-ellisa_2007預算損益表_2007預算損益表-0124_Q2財測-for Acc5 3 (2)" xfId="644"/>
    <cellStyle name="_MBT管理圖表-9410_合併管理報表-9503-ellisa_合併管理報表-9503-ellisa_2007預算損益表_96年度財測-Q3~Q4" xfId="645"/>
    <cellStyle name="_MBT管理圖表-9410_合併管理報表-9503-ellisa_合併管理報表-9503-ellisa_2007預算損益表_96年度財測-Q3~Q4(to acc) (3)" xfId="646"/>
    <cellStyle name="_MBT管理圖表-9410_合併管理報表-9503-ellisa_合併管理報表-9503-ellisa_2007預算損益表_Q2財測-for Acc" xfId="647"/>
    <cellStyle name="_MBT管理圖表-9410_合併管理報表-9503-ellisa_合併管理報表-9503-ellisa_2007預算損益表_Q2財測-for Acc5 3" xfId="648"/>
    <cellStyle name="_MBT管理圖表-9410_合併管理報表-9503-ellisa_合併管理報表-9503-ellisa_2007預算損益表_Q2財測-for Acc5 3 (2)" xfId="649"/>
    <cellStyle name="_MBT管理圖表-9410_合併管理報表-9503-ellisa_合併管理報表-9503-ellisa_2007預算損益表-2" xfId="650"/>
    <cellStyle name="_MBT管理圖表-9410_合併管理報表-9503-ellisa_合併管理報表-9503-ellisa_2007預算損益表-2_2007預算損益表" xfId="651"/>
    <cellStyle name="_MBT管理圖表-9410_合併管理報表-9503-ellisa_合併管理報表-9503-ellisa_2007預算損益表-2_2007預算損益表_96年度財測-Q3~Q4" xfId="652"/>
    <cellStyle name="_MBT管理圖表-9410_合併管理報表-9503-ellisa_合併管理報表-9503-ellisa_2007預算損益表-2_2007預算損益表_96年度財測-Q3~Q4(to acc) (3)" xfId="653"/>
    <cellStyle name="_MBT管理圖表-9410_合併管理報表-9503-ellisa_合併管理報表-9503-ellisa_2007預算損益表-2_2007預算損益表_Q2財測-for Acc" xfId="654"/>
    <cellStyle name="_MBT管理圖表-9410_合併管理報表-9503-ellisa_合併管理報表-9503-ellisa_2007預算損益表-2_2007預算損益表_Q2財測-for Acc5 3" xfId="655"/>
    <cellStyle name="_MBT管理圖表-9410_合併管理報表-9503-ellisa_合併管理報表-9503-ellisa_2007預算損益表-2_2007預算損益表_Q2財測-for Acc5 3 (2)" xfId="656"/>
    <cellStyle name="_MBT管理圖表-9410_合併管理報表-9503-ellisa_合併管理報表-9503-ellisa_2007預算損益表-2_2007預算損益表-0124" xfId="657"/>
    <cellStyle name="_MBT管理圖表-9410_合併管理報表-9503-ellisa_合併管理報表-9503-ellisa_2007預算損益表-2_2007預算損益表-0124_96年度財測-Q3~Q4" xfId="658"/>
    <cellStyle name="_MBT管理圖表-9410_合併管理報表-9503-ellisa_合併管理報表-9503-ellisa_2007預算損益表-2_2007預算損益表-0124_96年度財測-Q3~Q4(to acc) (3)" xfId="659"/>
    <cellStyle name="_MBT管理圖表-9410_合併管理報表-9503-ellisa_合併管理報表-9503-ellisa_2007預算損益表-2_2007預算損益表-0124_Q2財測-for Acc" xfId="660"/>
    <cellStyle name="_MBT管理圖表-9410_合併管理報表-9503-ellisa_合併管理報表-9503-ellisa_2007預算損益表-2_2007預算損益表-0124_Q2財測-for Acc5 3" xfId="661"/>
    <cellStyle name="_MBT管理圖表-9410_合併管理報表-9503-ellisa_合併管理報表-9503-ellisa_2007預算損益表-2_2007預算損益表-0124_Q2財測-for Acc5 3 (2)" xfId="662"/>
    <cellStyle name="_MBT管理圖表-9410_合併管理報表-9503-ellisa_合併管理報表-9503-ellisa_2007預算損益表-2_96年度財測-Q3~Q4" xfId="663"/>
    <cellStyle name="_MBT管理圖表-9410_合併管理報表-9503-ellisa_合併管理報表-9503-ellisa_2007預算損益表-2_96年度財測-Q3~Q4(to acc) (3)" xfId="664"/>
    <cellStyle name="_MBT管理圖表-9410_合併管理報表-9503-ellisa_合併管理報表-9503-ellisa_2007預算損益表-2_Q2財測-for Acc" xfId="665"/>
    <cellStyle name="_MBT管理圖表-9410_合併管理報表-9503-ellisa_合併管理報表-9503-ellisa_2007預算損益表-2_Q2財測-for Acc5 3" xfId="666"/>
    <cellStyle name="_MBT管理圖表-9410_合併管理報表-9503-ellisa_合併管理報表-9503-ellisa_2007預算損益表-2_Q2財測-for Acc5 3 (2)" xfId="667"/>
    <cellStyle name="_MBT管理圖表-9410_合併管理報表-9503-ellisa_合併管理報表-9503-ellisa_96年度財測-Q3~Q4" xfId="668"/>
    <cellStyle name="_MBT管理圖表-9410_合併管理報表-9503-ellisa_合併管理報表-9503-ellisa_96年度財測-Q3~Q4(to acc) (3)" xfId="669"/>
    <cellStyle name="_MBT管理圖表-9410_合併管理報表-9503-ellisa_合併管理報表-9503-ellisa_Q2財測-for Acc" xfId="670"/>
    <cellStyle name="_MBT管理圖表-9410_合併管理報表-9503-ellisa_合併管理報表-9503-ellisa_Q2財測-for Acc5 3" xfId="671"/>
    <cellStyle name="_MBT管理圖表-9410_合併管理報表-9503-ellisa_合併管理報表-9503-ellisa_Q2財測-for Acc5 3 (2)" xfId="672"/>
    <cellStyle name="_MBT管理圖表-9410_合併管理報表-9503-ellisa_合併管理報表-9503-ellisa_提供TFN 9604 CFO報告檔(財測更新版)" xfId="673"/>
    <cellStyle name="_MBT管理圖表-9410_合併管理報表-9503-ellisa_合併管理報表-9503-ellisa_提供TFN 9604 CFO報告檔(財測更新版)_Book1" xfId="674"/>
    <cellStyle name="_MBT管理圖表-9410_合併管理報表-9503-ellisa_合併管理報表-9503-ellisa_提供TFN 9604 CFO報告檔(財測更新版)_Book2" xfId="675"/>
    <cellStyle name="_MBT管理圖表-9410_合併管理報表-9503-ellisa_合併管理報表-9503-ellisa_提供TFN 9604 CFO報告檔(財測更新版)_提供TFN 9606 CFO報告檔(FIXED)" xfId="676"/>
    <cellStyle name="_MBT管理圖表-9410_合併管理報表-9503-ellisa_合併管理報表-9503-ellisa_提供TFN 9604 CFO報告檔(財測更新版)_提供TFN 9607 CFO報告檔(FIXED)-new" xfId="677"/>
    <cellStyle name="_MBT管理圖表-9410_合併管理報表-9503-ellisa_合併管理報表-9503-ellisa_提供TFN 9604 CFO報告檔(財測更新版)_提供TFN 9608CFO報告檔(FIXED新格式)" xfId="678"/>
    <cellStyle name="_MBT管理圖表-9410_合併管理報表-9503-ellisa_合併管理報表-9503-ellisa_提供TFN 9604 CFO報告檔(財測更新版)_提供TFN 9609CFO報告檔(FIXED新格式)" xfId="679"/>
    <cellStyle name="_MBT管理圖表-9410_合併管理報表-9503-ellisa_合併管理報表-9503-ellisa_提供TFN 9604 CFO報告檔(財測更新版)_提供TFN 9609CFO報告檔(FIXED新格式)-不含TTN" xfId="680"/>
    <cellStyle name="_MBT管理圖表-9410_合併管理報表-9503-ellisa_合併管理報表-9503-ellisa_提供TFN 9604 CFO報告檔(財測更新版)_語音及數據價量資訊-更新" xfId="681"/>
    <cellStyle name="_MBT管理圖表-9410_合併管理報表-9503-ellisa_合併管理報表-9503-ellisa_語音及數據價量資訊-更新" xfId="682"/>
    <cellStyle name="_MBT管理圖表-9410_合併管理報表-9503-ellisa_合併管理報表-9504" xfId="683"/>
    <cellStyle name="_MBT管理圖表-9410_合併管理報表-9503-ellisa_合併管理報表-9504_2007預算損益表" xfId="684"/>
    <cellStyle name="_MBT管理圖表-9410_合併管理報表-9503-ellisa_合併管理報表-9504_2007預算損益表_2007預算損益表" xfId="685"/>
    <cellStyle name="_MBT管理圖表-9410_合併管理報表-9503-ellisa_合併管理報表-9504_2007預算損益表_2007預算損益表_96年度財測-Q3~Q4" xfId="686"/>
    <cellStyle name="_MBT管理圖表-9410_合併管理報表-9503-ellisa_合併管理報表-9504_2007預算損益表_2007預算損益表_96年度財測-Q3~Q4(to acc) (3)" xfId="687"/>
    <cellStyle name="_MBT管理圖表-9410_合併管理報表-9503-ellisa_合併管理報表-9504_2007預算損益表_2007預算損益表_Q2財測-for Acc" xfId="688"/>
    <cellStyle name="_MBT管理圖表-9410_合併管理報表-9503-ellisa_合併管理報表-9504_2007預算損益表_2007預算損益表_Q2財測-for Acc5 3" xfId="689"/>
    <cellStyle name="_MBT管理圖表-9410_合併管理報表-9503-ellisa_合併管理報表-9504_2007預算損益表_2007預算損益表_Q2財測-for Acc5 3 (2)" xfId="690"/>
    <cellStyle name="_MBT管理圖表-9410_合併管理報表-9503-ellisa_合併管理報表-9504_2007預算損益表_2007預算損益表-0124" xfId="691"/>
    <cellStyle name="_MBT管理圖表-9410_合併管理報表-9503-ellisa_合併管理報表-9504_2007預算損益表_2007預算損益表-0124_96年度財測-Q3~Q4" xfId="692"/>
    <cellStyle name="_MBT管理圖表-9410_合併管理報表-9503-ellisa_合併管理報表-9504_2007預算損益表_2007預算損益表-0124_96年度財測-Q3~Q4(to acc) (3)" xfId="693"/>
    <cellStyle name="_MBT管理圖表-9410_合併管理報表-9503-ellisa_合併管理報表-9504_2007預算損益表_2007預算損益表-0124_Q2財測-for Acc" xfId="694"/>
    <cellStyle name="_MBT管理圖表-9410_合併管理報表-9503-ellisa_合併管理報表-9504_2007預算損益表_2007預算損益表-0124_Q2財測-for Acc5 3" xfId="695"/>
    <cellStyle name="_MBT管理圖表-9410_合併管理報表-9503-ellisa_合併管理報表-9504_2007預算損益表_2007預算損益表-0124_Q2財測-for Acc5 3 (2)" xfId="696"/>
    <cellStyle name="_MBT管理圖表-9410_合併管理報表-9503-ellisa_合併管理報表-9504_2007預算損益表_96年度財測-Q3~Q4" xfId="697"/>
    <cellStyle name="_MBT管理圖表-9410_合併管理報表-9503-ellisa_合併管理報表-9504_2007預算損益表_96年度財測-Q3~Q4(to acc) (3)" xfId="698"/>
    <cellStyle name="_MBT管理圖表-9410_合併管理報表-9503-ellisa_合併管理報表-9504_2007預算損益表_Q2財測-for Acc" xfId="699"/>
    <cellStyle name="_MBT管理圖表-9410_合併管理報表-9503-ellisa_合併管理報表-9504_2007預算損益表_Q2財測-for Acc5 3" xfId="700"/>
    <cellStyle name="_MBT管理圖表-9410_合併管理報表-9503-ellisa_合併管理報表-9504_2007預算損益表_Q2財測-for Acc5 3 (2)" xfId="701"/>
    <cellStyle name="_MBT管理圖表-9410_合併管理報表-9503-ellisa_合併管理報表-9504_2007預算損益表-2" xfId="702"/>
    <cellStyle name="_MBT管理圖表-9410_合併管理報表-9503-ellisa_合併管理報表-9504_2007預算損益表-2_2007預算損益表" xfId="703"/>
    <cellStyle name="_MBT管理圖表-9410_合併管理報表-9503-ellisa_合併管理報表-9504_2007預算損益表-2_2007預算損益表_96年度財測-Q3~Q4" xfId="704"/>
    <cellStyle name="_MBT管理圖表-9410_合併管理報表-9503-ellisa_合併管理報表-9504_2007預算損益表-2_2007預算損益表_96年度財測-Q3~Q4(to acc) (3)" xfId="705"/>
    <cellStyle name="_MBT管理圖表-9410_合併管理報表-9503-ellisa_合併管理報表-9504_2007預算損益表-2_2007預算損益表_Q2財測-for Acc" xfId="706"/>
    <cellStyle name="_MBT管理圖表-9410_合併管理報表-9503-ellisa_合併管理報表-9504_2007預算損益表-2_2007預算損益表_Q2財測-for Acc5 3" xfId="707"/>
    <cellStyle name="_MBT管理圖表-9410_合併管理報表-9503-ellisa_合併管理報表-9504_2007預算損益表-2_2007預算損益表_Q2財測-for Acc5 3 (2)" xfId="708"/>
    <cellStyle name="_MBT管理圖表-9410_合併管理報表-9503-ellisa_合併管理報表-9504_2007預算損益表-2_2007預算損益表-0124" xfId="709"/>
    <cellStyle name="_MBT管理圖表-9410_合併管理報表-9503-ellisa_合併管理報表-9504_2007預算損益表-2_2007預算損益表-0124_96年度財測-Q3~Q4" xfId="710"/>
    <cellStyle name="_MBT管理圖表-9410_合併管理報表-9503-ellisa_合併管理報表-9504_2007預算損益表-2_2007預算損益表-0124_96年度財測-Q3~Q4(to acc) (3)" xfId="711"/>
    <cellStyle name="_MBT管理圖表-9410_合併管理報表-9503-ellisa_合併管理報表-9504_2007預算損益表-2_2007預算損益表-0124_Q2財測-for Acc" xfId="712"/>
    <cellStyle name="_MBT管理圖表-9410_合併管理報表-9503-ellisa_合併管理報表-9504_2007預算損益表-2_2007預算損益表-0124_Q2財測-for Acc5 3" xfId="713"/>
    <cellStyle name="_MBT管理圖表-9410_合併管理報表-9503-ellisa_合併管理報表-9504_2007預算損益表-2_2007預算損益表-0124_Q2財測-for Acc5 3 (2)" xfId="714"/>
    <cellStyle name="_MBT管理圖表-9410_合併管理報表-9503-ellisa_合併管理報表-9504_2007預算損益表-2_96年度財測-Q3~Q4" xfId="715"/>
    <cellStyle name="_MBT管理圖表-9410_合併管理報表-9503-ellisa_合併管理報表-9504_2007預算損益表-2_96年度財測-Q3~Q4(to acc) (3)" xfId="716"/>
    <cellStyle name="_MBT管理圖表-9410_合併管理報表-9503-ellisa_合併管理報表-9504_2007預算損益表-2_Q2財測-for Acc" xfId="717"/>
    <cellStyle name="_MBT管理圖表-9410_合併管理報表-9503-ellisa_合併管理報表-9504_2007預算損益表-2_Q2財測-for Acc5 3" xfId="718"/>
    <cellStyle name="_MBT管理圖表-9410_合併管理報表-9503-ellisa_合併管理報表-9504_2007預算損益表-2_Q2財測-for Acc5 3 (2)" xfId="719"/>
    <cellStyle name="_MBT管理圖表-9410_合併管理報表-9503-ellisa_合併管理報表-9504_96年度財測-Q3~Q4" xfId="720"/>
    <cellStyle name="_MBT管理圖表-9410_合併管理報表-9503-ellisa_合併管理報表-9504_96年度財測-Q3~Q4(to acc) (3)" xfId="721"/>
    <cellStyle name="_MBT管理圖表-9410_合併管理報表-9503-ellisa_合併管理報表-9504_Q2財測-for Acc" xfId="722"/>
    <cellStyle name="_MBT管理圖表-9410_合併管理報表-9503-ellisa_合併管理報表-9504_Q2財測-for Acc5 3" xfId="723"/>
    <cellStyle name="_MBT管理圖表-9410_合併管理報表-9503-ellisa_合併管理報表-9504_Q2財測-for Acc5 3 (2)" xfId="724"/>
    <cellStyle name="_MBT管理圖表-9410_合併管理報表-9503-ellisa_合併管理報表-9504_提供TFN 9604 CFO報告檔(財測更新版)" xfId="725"/>
    <cellStyle name="_MBT管理圖表-9410_合併管理報表-9503-ellisa_合併管理報表-9504_提供TFN 9604 CFO報告檔(財測更新版)_Book1" xfId="726"/>
    <cellStyle name="_MBT管理圖表-9410_合併管理報表-9503-ellisa_合併管理報表-9504_提供TFN 9604 CFO報告檔(財測更新版)_Book2" xfId="727"/>
    <cellStyle name="_MBT管理圖表-9410_合併管理報表-9503-ellisa_合併管理報表-9504_提供TFN 9604 CFO報告檔(財測更新版)_提供TFN 9606 CFO報告檔(FIXED)" xfId="728"/>
    <cellStyle name="_MBT管理圖表-9410_合併管理報表-9503-ellisa_合併管理報表-9504_提供TFN 9604 CFO報告檔(財測更新版)_提供TFN 9607 CFO報告檔(FIXED)-new" xfId="729"/>
    <cellStyle name="_MBT管理圖表-9410_合併管理報表-9503-ellisa_合併管理報表-9504_提供TFN 9604 CFO報告檔(財測更新版)_提供TFN 9608CFO報告檔(FIXED新格式)" xfId="730"/>
    <cellStyle name="_MBT管理圖表-9410_合併管理報表-9503-ellisa_合併管理報表-9504_提供TFN 9604 CFO報告檔(財測更新版)_提供TFN 9609CFO報告檔(FIXED新格式)" xfId="731"/>
    <cellStyle name="_MBT管理圖表-9410_合併管理報表-9503-ellisa_合併管理報表-9504_提供TFN 9604 CFO報告檔(財測更新版)_提供TFN 9609CFO報告檔(FIXED新格式)-不含TTN" xfId="732"/>
    <cellStyle name="_MBT管理圖表-9410_合併管理報表-9503-ellisa_合併管理報表-9504_提供TFN 9604 CFO報告檔(財測更新版)_語音及數據價量資訊-更新" xfId="733"/>
    <cellStyle name="_MBT管理圖表-9410_合併管理報表-9503-ellisa_合併管理報表-9504_語音及數據價量資訊-更新" xfId="734"/>
    <cellStyle name="_MBT管理圖表-9410_合併管理報表-9503-ellisa_合併管理報表-9505" xfId="735"/>
    <cellStyle name="_MBT管理圖表-9410_合併管理報表-9503-ellisa_合併管理報表-9505_2007預算損益表" xfId="736"/>
    <cellStyle name="_MBT管理圖表-9410_合併管理報表-9503-ellisa_合併管理報表-9505_2007預算損益表_2007預算損益表" xfId="737"/>
    <cellStyle name="_MBT管理圖表-9410_合併管理報表-9503-ellisa_合併管理報表-9505_2007預算損益表_2007預算損益表_96年度財測-Q3~Q4" xfId="738"/>
    <cellStyle name="_MBT管理圖表-9410_合併管理報表-9503-ellisa_合併管理報表-9505_2007預算損益表_2007預算損益表_96年度財測-Q3~Q4(to acc) (3)" xfId="739"/>
    <cellStyle name="_MBT管理圖表-9410_合併管理報表-9503-ellisa_合併管理報表-9505_2007預算損益表_2007預算損益表_Q2財測-for Acc" xfId="740"/>
    <cellStyle name="_MBT管理圖表-9410_合併管理報表-9503-ellisa_合併管理報表-9505_2007預算損益表_2007預算損益表_Q2財測-for Acc5 3" xfId="741"/>
    <cellStyle name="_MBT管理圖表-9410_合併管理報表-9503-ellisa_合併管理報表-9505_2007預算損益表_2007預算損益表_Q2財測-for Acc5 3 (2)" xfId="742"/>
    <cellStyle name="_MBT管理圖表-9410_合併管理報表-9503-ellisa_合併管理報表-9505_2007預算損益表_2007預算損益表-0124" xfId="743"/>
    <cellStyle name="_MBT管理圖表-9410_合併管理報表-9503-ellisa_合併管理報表-9505_2007預算損益表_2007預算損益表-0124_96年度財測-Q3~Q4" xfId="744"/>
    <cellStyle name="_MBT管理圖表-9410_合併管理報表-9503-ellisa_合併管理報表-9505_2007預算損益表_2007預算損益表-0124_96年度財測-Q3~Q4(to acc) (3)" xfId="745"/>
    <cellStyle name="_MBT管理圖表-9410_合併管理報表-9503-ellisa_合併管理報表-9505_2007預算損益表_2007預算損益表-0124_Q2財測-for Acc" xfId="746"/>
    <cellStyle name="_MBT管理圖表-9410_合併管理報表-9503-ellisa_合併管理報表-9505_2007預算損益表_2007預算損益表-0124_Q2財測-for Acc5 3" xfId="747"/>
    <cellStyle name="_MBT管理圖表-9410_合併管理報表-9503-ellisa_合併管理報表-9505_2007預算損益表_2007預算損益表-0124_Q2財測-for Acc5 3 (2)" xfId="748"/>
    <cellStyle name="_MBT管理圖表-9410_合併管理報表-9503-ellisa_合併管理報表-9505_2007預算損益表_96年度財測-Q3~Q4" xfId="749"/>
    <cellStyle name="_MBT管理圖表-9410_合併管理報表-9503-ellisa_合併管理報表-9505_2007預算損益表_96年度財測-Q3~Q4(to acc) (3)" xfId="750"/>
    <cellStyle name="_MBT管理圖表-9410_合併管理報表-9503-ellisa_合併管理報表-9505_2007預算損益表_Q2財測-for Acc" xfId="751"/>
    <cellStyle name="_MBT管理圖表-9410_合併管理報表-9503-ellisa_合併管理報表-9505_2007預算損益表_Q2財測-for Acc5 3" xfId="752"/>
    <cellStyle name="_MBT管理圖表-9410_合併管理報表-9503-ellisa_合併管理報表-9505_2007預算損益表_Q2財測-for Acc5 3 (2)" xfId="753"/>
    <cellStyle name="_MBT管理圖表-9410_合併管理報表-9503-ellisa_合併管理報表-9505_2007預算損益表-2" xfId="754"/>
    <cellStyle name="_MBT管理圖表-9410_合併管理報表-9503-ellisa_合併管理報表-9505_2007預算損益表-2_2007預算損益表" xfId="755"/>
    <cellStyle name="_MBT管理圖表-9410_合併管理報表-9503-ellisa_合併管理報表-9505_2007預算損益表-2_2007預算損益表_96年度財測-Q3~Q4" xfId="756"/>
    <cellStyle name="_MBT管理圖表-9410_合併管理報表-9503-ellisa_合併管理報表-9505_2007預算損益表-2_2007預算損益表_96年度財測-Q3~Q4(to acc) (3)" xfId="757"/>
    <cellStyle name="_MBT管理圖表-9410_合併管理報表-9503-ellisa_合併管理報表-9505_2007預算損益表-2_2007預算損益表_Q2財測-for Acc" xfId="758"/>
    <cellStyle name="_MBT管理圖表-9410_合併管理報表-9503-ellisa_合併管理報表-9505_2007預算損益表-2_2007預算損益表_Q2財測-for Acc5 3" xfId="759"/>
    <cellStyle name="_MBT管理圖表-9410_合併管理報表-9503-ellisa_合併管理報表-9505_2007預算損益表-2_2007預算損益表_Q2財測-for Acc5 3 (2)" xfId="760"/>
    <cellStyle name="_MBT管理圖表-9410_合併管理報表-9503-ellisa_合併管理報表-9505_2007預算損益表-2_2007預算損益表-0124" xfId="761"/>
    <cellStyle name="_MBT管理圖表-9410_合併管理報表-9503-ellisa_合併管理報表-9505_2007預算損益表-2_2007預算損益表-0124_96年度財測-Q3~Q4" xfId="762"/>
    <cellStyle name="_MBT管理圖表-9410_合併管理報表-9503-ellisa_合併管理報表-9505_2007預算損益表-2_2007預算損益表-0124_96年度財測-Q3~Q4(to acc) (3)" xfId="763"/>
    <cellStyle name="_MBT管理圖表-9410_合併管理報表-9503-ellisa_合併管理報表-9505_2007預算損益表-2_2007預算損益表-0124_Q2財測-for Acc" xfId="764"/>
    <cellStyle name="_MBT管理圖表-9410_合併管理報表-9503-ellisa_合併管理報表-9505_2007預算損益表-2_2007預算損益表-0124_Q2財測-for Acc5 3" xfId="765"/>
    <cellStyle name="_MBT管理圖表-9410_合併管理報表-9503-ellisa_合併管理報表-9505_2007預算損益表-2_2007預算損益表-0124_Q2財測-for Acc5 3 (2)" xfId="766"/>
    <cellStyle name="_MBT管理圖表-9410_合併管理報表-9503-ellisa_合併管理報表-9505_2007預算損益表-2_96年度財測-Q3~Q4" xfId="767"/>
    <cellStyle name="_MBT管理圖表-9410_合併管理報表-9503-ellisa_合併管理報表-9505_2007預算損益表-2_96年度財測-Q3~Q4(to acc) (3)" xfId="768"/>
    <cellStyle name="_MBT管理圖表-9410_合併管理報表-9503-ellisa_合併管理報表-9505_2007預算損益表-2_Q2財測-for Acc" xfId="769"/>
    <cellStyle name="_MBT管理圖表-9410_合併管理報表-9503-ellisa_合併管理報表-9505_2007預算損益表-2_Q2財測-for Acc5 3" xfId="770"/>
    <cellStyle name="_MBT管理圖表-9410_合併管理報表-9503-ellisa_合併管理報表-9505_2007預算損益表-2_Q2財測-for Acc5 3 (2)" xfId="771"/>
    <cellStyle name="_MBT管理圖表-9410_合併管理報表-9503-ellisa_合併管理報表-9505_96年度財測-Q3~Q4" xfId="772"/>
    <cellStyle name="_MBT管理圖表-9410_合併管理報表-9503-ellisa_合併管理報表-9505_96年度財測-Q3~Q4(to acc) (3)" xfId="773"/>
    <cellStyle name="_MBT管理圖表-9410_合併管理報表-9503-ellisa_合併管理報表-9505_Q2財測-for Acc" xfId="774"/>
    <cellStyle name="_MBT管理圖表-9410_合併管理報表-9503-ellisa_合併管理報表-9505_Q2財測-for Acc5 3" xfId="775"/>
    <cellStyle name="_MBT管理圖表-9410_合併管理報表-9503-ellisa_合併管理報表-9505_Q2財測-for Acc5 3 (2)" xfId="776"/>
    <cellStyle name="_MBT管理圖表-9410_合併管理報表-9503-ellisa_合併管理報表-9505_提供TFN 9604 CFO報告檔(財測更新版)" xfId="777"/>
    <cellStyle name="_MBT管理圖表-9410_合併管理報表-9503-ellisa_合併管理報表-9505_提供TFN 9604 CFO報告檔(財測更新版)_Book1" xfId="778"/>
    <cellStyle name="_MBT管理圖表-9410_合併管理報表-9503-ellisa_合併管理報表-9505_提供TFN 9604 CFO報告檔(財測更新版)_Book2" xfId="779"/>
    <cellStyle name="_MBT管理圖表-9410_合併管理報表-9503-ellisa_合併管理報表-9505_提供TFN 9604 CFO報告檔(財測更新版)_提供TFN 9606 CFO報告檔(FIXED)" xfId="780"/>
    <cellStyle name="_MBT管理圖表-9410_合併管理報表-9503-ellisa_合併管理報表-9505_提供TFN 9604 CFO報告檔(財測更新版)_提供TFN 9607 CFO報告檔(FIXED)-new" xfId="781"/>
    <cellStyle name="_MBT管理圖表-9410_合併管理報表-9503-ellisa_合併管理報表-9505_提供TFN 9604 CFO報告檔(財測更新版)_提供TFN 9608CFO報告檔(FIXED新格式)" xfId="782"/>
    <cellStyle name="_MBT管理圖表-9410_合併管理報表-9503-ellisa_合併管理報表-9505_提供TFN 9604 CFO報告檔(財測更新版)_提供TFN 9609CFO報告檔(FIXED新格式)" xfId="783"/>
    <cellStyle name="_MBT管理圖表-9410_合併管理報表-9503-ellisa_合併管理報表-9505_提供TFN 9604 CFO報告檔(財測更新版)_提供TFN 9609CFO報告檔(FIXED新格式)-不含TTN" xfId="784"/>
    <cellStyle name="_MBT管理圖表-9410_合併管理報表-9503-ellisa_合併管理報表-9505_提供TFN 9604 CFO報告檔(財測更新版)_語音及數據價量資訊-更新" xfId="785"/>
    <cellStyle name="_MBT管理圖表-9410_合併管理報表-9503-ellisa_合併管理報表-9505_語音及數據價量資訊-更新" xfId="786"/>
    <cellStyle name="_MBT管理圖表-9410_合併管理報表-9503-ellisa_合併管理報表-9506" xfId="787"/>
    <cellStyle name="_MBT管理圖表-9410_合併管理報表-9503-ellisa_合併管理報表-9506_2007預算損益表" xfId="788"/>
    <cellStyle name="_MBT管理圖表-9410_合併管理報表-9503-ellisa_合併管理報表-9506_2007預算損益表_2007預算損益表" xfId="789"/>
    <cellStyle name="_MBT管理圖表-9410_合併管理報表-9503-ellisa_合併管理報表-9506_2007預算損益表_2007預算損益表_96年度財測-Q3~Q4" xfId="790"/>
    <cellStyle name="_MBT管理圖表-9410_合併管理報表-9503-ellisa_合併管理報表-9506_2007預算損益表_2007預算損益表_96年度財測-Q3~Q4(to acc) (3)" xfId="791"/>
    <cellStyle name="_MBT管理圖表-9410_合併管理報表-9503-ellisa_合併管理報表-9506_2007預算損益表_2007預算損益表_Q2財測-for Acc" xfId="792"/>
    <cellStyle name="_MBT管理圖表-9410_合併管理報表-9503-ellisa_合併管理報表-9506_2007預算損益表_2007預算損益表_Q2財測-for Acc5 3" xfId="793"/>
    <cellStyle name="_MBT管理圖表-9410_合併管理報表-9503-ellisa_合併管理報表-9506_2007預算損益表_2007預算損益表_Q2財測-for Acc5 3 (2)" xfId="794"/>
    <cellStyle name="_MBT管理圖表-9410_合併管理報表-9503-ellisa_合併管理報表-9506_2007預算損益表_2007預算損益表-0124" xfId="795"/>
    <cellStyle name="_MBT管理圖表-9410_合併管理報表-9503-ellisa_合併管理報表-9506_2007預算損益表_2007預算損益表-0124_96年度財測-Q3~Q4" xfId="796"/>
    <cellStyle name="_MBT管理圖表-9410_合併管理報表-9503-ellisa_合併管理報表-9506_2007預算損益表_2007預算損益表-0124_96年度財測-Q3~Q4(to acc) (3)" xfId="797"/>
    <cellStyle name="_MBT管理圖表-9410_合併管理報表-9503-ellisa_合併管理報表-9506_2007預算損益表_2007預算損益表-0124_Q2財測-for Acc" xfId="798"/>
    <cellStyle name="_MBT管理圖表-9410_合併管理報表-9503-ellisa_合併管理報表-9506_2007預算損益表_2007預算損益表-0124_Q2財測-for Acc5 3" xfId="799"/>
    <cellStyle name="_MBT管理圖表-9410_合併管理報表-9503-ellisa_合併管理報表-9506_2007預算損益表_2007預算損益表-0124_Q2財測-for Acc5 3 (2)" xfId="800"/>
    <cellStyle name="_MBT管理圖表-9410_合併管理報表-9503-ellisa_合併管理報表-9506_2007預算損益表_96年度財測-Q3~Q4" xfId="801"/>
    <cellStyle name="_MBT管理圖表-9410_合併管理報表-9503-ellisa_合併管理報表-9506_2007預算損益表_96年度財測-Q3~Q4(to acc) (3)" xfId="802"/>
    <cellStyle name="_MBT管理圖表-9410_合併管理報表-9503-ellisa_合併管理報表-9506_2007預算損益表_Q2財測-for Acc" xfId="803"/>
    <cellStyle name="_MBT管理圖表-9410_合併管理報表-9503-ellisa_合併管理報表-9506_2007預算損益表_Q2財測-for Acc5 3" xfId="804"/>
    <cellStyle name="_MBT管理圖表-9410_合併管理報表-9503-ellisa_合併管理報表-9506_2007預算損益表_Q2財測-for Acc5 3 (2)" xfId="805"/>
    <cellStyle name="_MBT管理圖表-9410_合併管理報表-9503-ellisa_合併管理報表-9506_2007預算損益表-2" xfId="806"/>
    <cellStyle name="_MBT管理圖表-9410_合併管理報表-9503-ellisa_合併管理報表-9506_2007預算損益表-2_2007預算損益表" xfId="807"/>
    <cellStyle name="_MBT管理圖表-9410_合併管理報表-9503-ellisa_合併管理報表-9506_2007預算損益表-2_2007預算損益表_96年度財測-Q3~Q4" xfId="808"/>
    <cellStyle name="_MBT管理圖表-9410_合併管理報表-9503-ellisa_合併管理報表-9506_2007預算損益表-2_2007預算損益表_96年度財測-Q3~Q4(to acc) (3)" xfId="809"/>
    <cellStyle name="_MBT管理圖表-9410_合併管理報表-9503-ellisa_合併管理報表-9506_2007預算損益表-2_2007預算損益表_Q2財測-for Acc" xfId="810"/>
    <cellStyle name="_MBT管理圖表-9410_合併管理報表-9503-ellisa_合併管理報表-9506_2007預算損益表-2_2007預算損益表_Q2財測-for Acc5 3" xfId="811"/>
    <cellStyle name="_MBT管理圖表-9410_合併管理報表-9503-ellisa_合併管理報表-9506_2007預算損益表-2_2007預算損益表_Q2財測-for Acc5 3 (2)" xfId="812"/>
    <cellStyle name="_MBT管理圖表-9410_合併管理報表-9503-ellisa_合併管理報表-9506_2007預算損益表-2_2007預算損益表-0124" xfId="813"/>
    <cellStyle name="_MBT管理圖表-9410_合併管理報表-9503-ellisa_合併管理報表-9506_2007預算損益表-2_2007預算損益表-0124_96年度財測-Q3~Q4" xfId="814"/>
    <cellStyle name="_MBT管理圖表-9410_合併管理報表-9503-ellisa_合併管理報表-9506_2007預算損益表-2_2007預算損益表-0124_96年度財測-Q3~Q4(to acc) (3)" xfId="815"/>
    <cellStyle name="_MBT管理圖表-9410_合併管理報表-9503-ellisa_合併管理報表-9506_2007預算損益表-2_2007預算損益表-0124_Q2財測-for Acc" xfId="816"/>
    <cellStyle name="_MBT管理圖表-9410_合併管理報表-9503-ellisa_合併管理報表-9506_2007預算損益表-2_2007預算損益表-0124_Q2財測-for Acc5 3" xfId="817"/>
    <cellStyle name="_MBT管理圖表-9410_合併管理報表-9503-ellisa_合併管理報表-9506_2007預算損益表-2_2007預算損益表-0124_Q2財測-for Acc5 3 (2)" xfId="818"/>
    <cellStyle name="_MBT管理圖表-9410_合併管理報表-9503-ellisa_合併管理報表-9506_2007預算損益表-2_96年度財測-Q3~Q4" xfId="819"/>
    <cellStyle name="_MBT管理圖表-9410_合併管理報表-9503-ellisa_合併管理報表-9506_2007預算損益表-2_96年度財測-Q3~Q4(to acc) (3)" xfId="820"/>
    <cellStyle name="_MBT管理圖表-9410_合併管理報表-9503-ellisa_合併管理報表-9506_2007預算損益表-2_Q2財測-for Acc" xfId="821"/>
    <cellStyle name="_MBT管理圖表-9410_合併管理報表-9503-ellisa_合併管理報表-9506_2007預算損益表-2_Q2財測-for Acc5 3" xfId="822"/>
    <cellStyle name="_MBT管理圖表-9410_合併管理報表-9503-ellisa_合併管理報表-9506_2007預算損益表-2_Q2財測-for Acc5 3 (2)" xfId="823"/>
    <cellStyle name="_MBT管理圖表-9410_合併管理報表-9503-ellisa_合併管理報表-9506_96年度財測-Q3~Q4" xfId="824"/>
    <cellStyle name="_MBT管理圖表-9410_合併管理報表-9503-ellisa_合併管理報表-9506_96年度財測-Q3~Q4(to acc) (3)" xfId="825"/>
    <cellStyle name="_MBT管理圖表-9410_合併管理報表-9503-ellisa_合併管理報表-9506_Q2財測-for Acc" xfId="826"/>
    <cellStyle name="_MBT管理圖表-9410_合併管理報表-9503-ellisa_合併管理報表-9506_Q2財測-for Acc5 3" xfId="827"/>
    <cellStyle name="_MBT管理圖表-9410_合併管理報表-9503-ellisa_合併管理報表-9506_Q2財測-for Acc5 3 (2)" xfId="828"/>
    <cellStyle name="_MBT管理圖表-9410_合併管理報表-9503-ellisa_合併管理報表-9506_提供TFN 9604 CFO報告檔(財測更新版)" xfId="829"/>
    <cellStyle name="_MBT管理圖表-9410_合併管理報表-9503-ellisa_合併管理報表-9506_提供TFN 9604 CFO報告檔(財測更新版)_Book1" xfId="830"/>
    <cellStyle name="_MBT管理圖表-9410_合併管理報表-9503-ellisa_合併管理報表-9506_提供TFN 9604 CFO報告檔(財測更新版)_Book2" xfId="831"/>
    <cellStyle name="_MBT管理圖表-9410_合併管理報表-9503-ellisa_合併管理報表-9506_提供TFN 9604 CFO報告檔(財測更新版)_提供TFN 9606 CFO報告檔(FIXED)" xfId="832"/>
    <cellStyle name="_MBT管理圖表-9410_合併管理報表-9503-ellisa_合併管理報表-9506_提供TFN 9604 CFO報告檔(財測更新版)_提供TFN 9607 CFO報告檔(FIXED)-new" xfId="833"/>
    <cellStyle name="_MBT管理圖表-9410_合併管理報表-9503-ellisa_合併管理報表-9506_提供TFN 9604 CFO報告檔(財測更新版)_提供TFN 9608CFO報告檔(FIXED新格式)" xfId="834"/>
    <cellStyle name="_MBT管理圖表-9410_合併管理報表-9503-ellisa_合併管理報表-9506_提供TFN 9604 CFO報告檔(財測更新版)_提供TFN 9609CFO報告檔(FIXED新格式)" xfId="835"/>
    <cellStyle name="_MBT管理圖表-9410_合併管理報表-9503-ellisa_合併管理報表-9506_提供TFN 9604 CFO報告檔(財測更新版)_提供TFN 9609CFO報告檔(FIXED新格式)-不含TTN" xfId="836"/>
    <cellStyle name="_MBT管理圖表-9410_合併管理報表-9503-ellisa_合併管理報表-9506_提供TFN 9604 CFO報告檔(財測更新版)_語音及數據價量資訊-更新" xfId="837"/>
    <cellStyle name="_MBT管理圖表-9410_合併管理報表-9503-ellisa_合併管理報表-9506_語音及數據價量資訊-更新" xfId="838"/>
    <cellStyle name="_MBT管理圖表-9410_合併管理報表-9503-ellisa_合併管理報表-9507" xfId="839"/>
    <cellStyle name="_MBT管理圖表-9410_合併管理報表-9503-ellisa_合併管理報表-9507_提供TFN 9604 CFO報告檔(財測更新版)" xfId="840"/>
    <cellStyle name="_MBT管理圖表-9410_合併管理報表-9503-ellisa_合併管理報表-9507_提供TFN 9604 CFO報告檔(財測更新版)_Book1" xfId="841"/>
    <cellStyle name="_MBT管理圖表-9410_合併管理報表-9503-ellisa_合併管理報表-9507_提供TFN 9604 CFO報告檔(財測更新版)_Book2" xfId="842"/>
    <cellStyle name="_MBT管理圖表-9410_合併管理報表-9503-ellisa_合併管理報表-9507_提供TFN 9604 CFO報告檔(財測更新版)_提供TFN 9606 CFO報告檔(FIXED)" xfId="843"/>
    <cellStyle name="_MBT管理圖表-9410_合併管理報表-9503-ellisa_合併管理報表-9507_提供TFN 9604 CFO報告檔(財測更新版)_提供TFN 9607 CFO報告檔(FIXED)-new" xfId="844"/>
    <cellStyle name="_MBT管理圖表-9410_合併管理報表-9503-ellisa_合併管理報表-9507_提供TFN 9604 CFO報告檔(財測更新版)_提供TFN 9608CFO報告檔(FIXED新格式)" xfId="845"/>
    <cellStyle name="_MBT管理圖表-9410_合併管理報表-9503-ellisa_合併管理報表-9507_提供TFN 9604 CFO報告檔(財測更新版)_提供TFN 9609CFO報告檔(FIXED新格式)" xfId="846"/>
    <cellStyle name="_MBT管理圖表-9410_合併管理報表-9503-ellisa_合併管理報表-9507_提供TFN 9604 CFO報告檔(財測更新版)_提供TFN 9609CFO報告檔(FIXED新格式)-不含TTN" xfId="847"/>
    <cellStyle name="_MBT管理圖表-9410_合併管理報表-9503-ellisa_合併管理報表-9507_提供TFN 9604 CFO報告檔(財測更新版)_語音及數據價量資訊-更新" xfId="848"/>
    <cellStyle name="_MBT管理圖表-9410_合併管理報表-9503-ellisa_合併管理報表-9507_語音及數據價量資訊-更新" xfId="849"/>
    <cellStyle name="_MBT管理圖表-9410_合併管理報表-9503-ellisa_合併管理報表-9508" xfId="850"/>
    <cellStyle name="_MBT管理圖表-9410_合併管理報表-9503-ellisa_合併管理報表-9508_提供TFN 9604 CFO報告檔(財測更新版)" xfId="851"/>
    <cellStyle name="_MBT管理圖表-9410_合併管理報表-9503-ellisa_合併管理報表-9508_提供TFN 9604 CFO報告檔(財測更新版)_Book1" xfId="852"/>
    <cellStyle name="_MBT管理圖表-9410_合併管理報表-9503-ellisa_合併管理報表-9508_提供TFN 9604 CFO報告檔(財測更新版)_Book2" xfId="853"/>
    <cellStyle name="_MBT管理圖表-9410_合併管理報表-9503-ellisa_合併管理報表-9508_提供TFN 9604 CFO報告檔(財測更新版)_提供TFN 9606 CFO報告檔(FIXED)" xfId="854"/>
    <cellStyle name="_MBT管理圖表-9410_合併管理報表-9503-ellisa_合併管理報表-9508_提供TFN 9604 CFO報告檔(財測更新版)_提供TFN 9607 CFO報告檔(FIXED)-new" xfId="855"/>
    <cellStyle name="_MBT管理圖表-9410_合併管理報表-9503-ellisa_合併管理報表-9508_提供TFN 9604 CFO報告檔(財測更新版)_提供TFN 9608CFO報告檔(FIXED新格式)" xfId="856"/>
    <cellStyle name="_MBT管理圖表-9410_合併管理報表-9503-ellisa_合併管理報表-9508_提供TFN 9604 CFO報告檔(財測更新版)_提供TFN 9609CFO報告檔(FIXED新格式)" xfId="857"/>
    <cellStyle name="_MBT管理圖表-9410_合併管理報表-9503-ellisa_合併管理報表-9508_提供TFN 9604 CFO報告檔(財測更新版)_提供TFN 9609CFO報告檔(FIXED新格式)-不含TTN" xfId="858"/>
    <cellStyle name="_MBT管理圖表-9410_合併管理報表-9503-ellisa_合併管理報表-9508_提供TFN 9604 CFO報告檔(財測更新版)_語音及數據價量資訊-更新" xfId="859"/>
    <cellStyle name="_MBT管理圖表-9410_合併管理報表-9503-ellisa_合併管理報表-9508_語音及數據價量資訊-更新" xfId="860"/>
    <cellStyle name="_MBT管理圖表-9410_合併管理報表-9503-ellisa_合併管理報表-9509" xfId="861"/>
    <cellStyle name="_MBT管理圖表-9410_合併管理報表-9503-ellisa_合併管理報表-9509_提供TFN 9604 CFO報告檔(財測更新版)" xfId="862"/>
    <cellStyle name="_MBT管理圖表-9410_合併管理報表-9503-ellisa_合併管理報表-9509_提供TFN 9604 CFO報告檔(財測更新版)_Book1" xfId="863"/>
    <cellStyle name="_MBT管理圖表-9410_合併管理報表-9503-ellisa_合併管理報表-9509_提供TFN 9604 CFO報告檔(財測更新版)_Book2" xfId="864"/>
    <cellStyle name="_MBT管理圖表-9410_合併管理報表-9503-ellisa_合併管理報表-9509_提供TFN 9604 CFO報告檔(財測更新版)_提供TFN 9606 CFO報告檔(FIXED)" xfId="865"/>
    <cellStyle name="_MBT管理圖表-9410_合併管理報表-9503-ellisa_合併管理報表-9509_提供TFN 9604 CFO報告檔(財測更新版)_提供TFN 9607 CFO報告檔(FIXED)-new" xfId="866"/>
    <cellStyle name="_MBT管理圖表-9410_合併管理報表-9503-ellisa_合併管理報表-9509_提供TFN 9604 CFO報告檔(財測更新版)_提供TFN 9608CFO報告檔(FIXED新格式)" xfId="867"/>
    <cellStyle name="_MBT管理圖表-9410_合併管理報表-9503-ellisa_合併管理報表-9509_提供TFN 9604 CFO報告檔(財測更新版)_提供TFN 9609CFO報告檔(FIXED新格式)" xfId="868"/>
    <cellStyle name="_MBT管理圖表-9410_合併管理報表-9503-ellisa_合併管理報表-9509_提供TFN 9604 CFO報告檔(財測更新版)_提供TFN 9609CFO報告檔(FIXED新格式)-不含TTN" xfId="869"/>
    <cellStyle name="_MBT管理圖表-9410_合併管理報表-9503-ellisa_合併管理報表-9509_提供TFN 9604 CFO報告檔(財測更新版)_語音及數據價量資訊-更新" xfId="870"/>
    <cellStyle name="_MBT管理圖表-9410_合併管理報表-9503-ellisa_合併管理報表-9509_語音及數據價量資訊-更新" xfId="871"/>
    <cellStyle name="_MBT管理圖表-9410_合併管理報表-9503-ellisa_合併管理報表-9510" xfId="872"/>
    <cellStyle name="_MBT管理圖表-9410_合併管理報表-9503-ellisa_合併管理報表-9510_提供TFN 9604 CFO報告檔(財測更新版)" xfId="873"/>
    <cellStyle name="_MBT管理圖表-9410_合併管理報表-9503-ellisa_合併管理報表-9510_提供TFN 9604 CFO報告檔(財測更新版)_Book1" xfId="874"/>
    <cellStyle name="_MBT管理圖表-9410_合併管理報表-9503-ellisa_合併管理報表-9510_提供TFN 9604 CFO報告檔(財測更新版)_Book2" xfId="875"/>
    <cellStyle name="_MBT管理圖表-9410_合併管理報表-9503-ellisa_合併管理報表-9510_提供TFN 9604 CFO報告檔(財測更新版)_提供TFN 9606 CFO報告檔(FIXED)" xfId="876"/>
    <cellStyle name="_MBT管理圖表-9410_合併管理報表-9503-ellisa_合併管理報表-9510_提供TFN 9604 CFO報告檔(財測更新版)_提供TFN 9607 CFO報告檔(FIXED)-new" xfId="877"/>
    <cellStyle name="_MBT管理圖表-9410_合併管理報表-9503-ellisa_合併管理報表-9510_提供TFN 9604 CFO報告檔(財測更新版)_提供TFN 9608CFO報告檔(FIXED新格式)" xfId="878"/>
    <cellStyle name="_MBT管理圖表-9410_合併管理報表-9503-ellisa_合併管理報表-9510_提供TFN 9604 CFO報告檔(財測更新版)_提供TFN 9609CFO報告檔(FIXED新格式)" xfId="879"/>
    <cellStyle name="_MBT管理圖表-9410_合併管理報表-9503-ellisa_合併管理報表-9510_提供TFN 9604 CFO報告檔(財測更新版)_提供TFN 9609CFO報告檔(FIXED新格式)-不含TTN" xfId="880"/>
    <cellStyle name="_MBT管理圖表-9410_合併管理報表-9503-ellisa_合併管理報表-9510_提供TFN 9604 CFO報告檔(財測更新版)_語音及數據價量資訊-更新" xfId="881"/>
    <cellStyle name="_MBT管理圖表-9410_合併管理報表-9503-ellisa_合併管理報表-9510_語音及數據價量資訊-更新" xfId="882"/>
    <cellStyle name="_MBT管理圖表-9410_合併管理報表-9503-ellisa_合併管理報表-9511" xfId="883"/>
    <cellStyle name="_MBT管理圖表-9410_合併管理報表-9503-ellisa_合併管理報表-9511_提供TFN 9604 CFO報告檔(財測更新版)" xfId="884"/>
    <cellStyle name="_MBT管理圖表-9410_合併管理報表-9503-ellisa_合併管理報表-9511_提供TFN 9604 CFO報告檔(財測更新版)_Book1" xfId="885"/>
    <cellStyle name="_MBT管理圖表-9410_合併管理報表-9503-ellisa_合併管理報表-9511_提供TFN 9604 CFO報告檔(財測更新版)_Book2" xfId="886"/>
    <cellStyle name="_MBT管理圖表-9410_合併管理報表-9503-ellisa_合併管理報表-9511_提供TFN 9604 CFO報告檔(財測更新版)_提供TFN 9606 CFO報告檔(FIXED)" xfId="887"/>
    <cellStyle name="_MBT管理圖表-9410_合併管理報表-9503-ellisa_合併管理報表-9511_提供TFN 9604 CFO報告檔(財測更新版)_提供TFN 9607 CFO報告檔(FIXED)-new" xfId="888"/>
    <cellStyle name="_MBT管理圖表-9410_合併管理報表-9503-ellisa_合併管理報表-9511_提供TFN 9604 CFO報告檔(財測更新版)_提供TFN 9608CFO報告檔(FIXED新格式)" xfId="889"/>
    <cellStyle name="_MBT管理圖表-9410_合併管理報表-9503-ellisa_合併管理報表-9511_提供TFN 9604 CFO報告檔(財測更新版)_提供TFN 9609CFO報告檔(FIXED新格式)" xfId="890"/>
    <cellStyle name="_MBT管理圖表-9410_合併管理報表-9503-ellisa_合併管理報表-9511_提供TFN 9604 CFO報告檔(財測更新版)_提供TFN 9609CFO報告檔(FIXED新格式)-不含TTN" xfId="891"/>
    <cellStyle name="_MBT管理圖表-9410_合併管理報表-9503-ellisa_合併管理報表-9511_提供TFN 9604 CFO報告檔(財測更新版)_語音及數據價量資訊-更新" xfId="892"/>
    <cellStyle name="_MBT管理圖表-9410_合併管理報表-9503-ellisa_合併管理報表-9511_語音及數據價量資訊-更新" xfId="893"/>
    <cellStyle name="_MBT管理圖表-9410_合併管理報表-9503-ellisa_合併管理報表-9512" xfId="894"/>
    <cellStyle name="_MBT管理圖表-9410_合併管理報表-9503-ellisa_合併管理報表-9512_提供TFN 9604 CFO報告檔(財測更新版)" xfId="895"/>
    <cellStyle name="_MBT管理圖表-9410_合併管理報表-9503-ellisa_合併管理報表-9512_提供TFN 9604 CFO報告檔(財測更新版)_Book1" xfId="896"/>
    <cellStyle name="_MBT管理圖表-9410_合併管理報表-9503-ellisa_合併管理報表-9512_提供TFN 9604 CFO報告檔(財測更新版)_Book2" xfId="897"/>
    <cellStyle name="_MBT管理圖表-9410_合併管理報表-9503-ellisa_合併管理報表-9512_提供TFN 9604 CFO報告檔(財測更新版)_提供TFN 9606 CFO報告檔(FIXED)" xfId="898"/>
    <cellStyle name="_MBT管理圖表-9410_合併管理報表-9503-ellisa_合併管理報表-9512_提供TFN 9604 CFO報告檔(財測更新版)_提供TFN 9607 CFO報告檔(FIXED)-new" xfId="899"/>
    <cellStyle name="_MBT管理圖表-9410_合併管理報表-9503-ellisa_合併管理報表-9512_提供TFN 9604 CFO報告檔(財測更新版)_提供TFN 9608CFO報告檔(FIXED新格式)" xfId="900"/>
    <cellStyle name="_MBT管理圖表-9410_合併管理報表-9503-ellisa_合併管理報表-9512_提供TFN 9604 CFO報告檔(財測更新版)_提供TFN 9609CFO報告檔(FIXED新格式)" xfId="901"/>
    <cellStyle name="_MBT管理圖表-9410_合併管理報表-9503-ellisa_合併管理報表-9512_提供TFN 9604 CFO報告檔(財測更新版)_提供TFN 9609CFO報告檔(FIXED新格式)-不含TTN" xfId="902"/>
    <cellStyle name="_MBT管理圖表-9410_合併管理報表-9503-ellisa_合併管理報表-9512_提供TFN 9604 CFO報告檔(財測更新版)_語音及數據價量資訊-更新" xfId="903"/>
    <cellStyle name="_MBT管理圖表-9410_合併管理報表-9503-ellisa_合併管理報表-9512_語音及數據價量資訊-更新" xfId="904"/>
    <cellStyle name="_MBT管理圖表-9410_合併管理報表-9503-ellisa_季別-損益細項分析" xfId="905"/>
    <cellStyle name="_MBT管理圖表-9410_合併管理報表-9503-ellisa_季別-損益細項分析_提供TFN 9604 CFO報告檔(財測更新版)" xfId="906"/>
    <cellStyle name="_MBT管理圖表-9410_合併管理報表-9503-ellisa_季別-損益細項分析_提供TFN 9604 CFO報告檔(財測更新版)_Book1" xfId="907"/>
    <cellStyle name="_MBT管理圖表-9410_合併管理報表-9503-ellisa_季別-損益細項分析_提供TFN 9604 CFO報告檔(財測更新版)_Book2" xfId="908"/>
    <cellStyle name="_MBT管理圖表-9410_合併管理報表-9503-ellisa_季別-損益細項分析_提供TFN 9604 CFO報告檔(財測更新版)_提供TFN 9606 CFO報告檔(FIXED)" xfId="909"/>
    <cellStyle name="_MBT管理圖表-9410_合併管理報表-9503-ellisa_季別-損益細項分析_提供TFN 9604 CFO報告檔(財測更新版)_提供TFN 9607 CFO報告檔(FIXED)-new" xfId="910"/>
    <cellStyle name="_MBT管理圖表-9410_合併管理報表-9503-ellisa_季別-損益細項分析_提供TFN 9604 CFO報告檔(財測更新版)_提供TFN 9608CFO報告檔(FIXED新格式)" xfId="911"/>
    <cellStyle name="_MBT管理圖表-9410_合併管理報表-9503-ellisa_季別-損益細項分析_提供TFN 9604 CFO報告檔(財測更新版)_提供TFN 9609CFO報告檔(FIXED新格式)" xfId="912"/>
    <cellStyle name="_MBT管理圖表-9410_合併管理報表-9503-ellisa_季別-損益細項分析_提供TFN 9604 CFO報告檔(財測更新版)_提供TFN 9609CFO報告檔(FIXED新格式)-不含TTN" xfId="913"/>
    <cellStyle name="_MBT管理圖表-9410_合併管理報表-9503-ellisa_季別-損益細項分析_提供TFN 9604 CFO報告檔(財測更新版)_語音及數據價量資訊-更新" xfId="914"/>
    <cellStyle name="_MBT管理圖表-9410_合併管理報表-9503-ellisa_季別-損益細項分析_語音及數據價量資訊-更新" xfId="915"/>
    <cellStyle name="_MBT管理圖表-9410_合併管理報表-9503-ellisa_備份合併管理報表-9512" xfId="916"/>
    <cellStyle name="_MBT管理圖表-9410_合併管理報表-9503-ellisa_備份合併管理報表-9512_提供TFN 9604 CFO報告檔(財測更新版)" xfId="917"/>
    <cellStyle name="_MBT管理圖表-9410_合併管理報表-9503-ellisa_備份合併管理報表-9512_提供TFN 9604 CFO報告檔(財測更新版)_Book1" xfId="918"/>
    <cellStyle name="_MBT管理圖表-9410_合併管理報表-9503-ellisa_備份合併管理報表-9512_提供TFN 9604 CFO報告檔(財測更新版)_Book2" xfId="919"/>
    <cellStyle name="_MBT管理圖表-9410_合併管理報表-9503-ellisa_備份合併管理報表-9512_提供TFN 9604 CFO報告檔(財測更新版)_提供TFN 9606 CFO報告檔(FIXED)" xfId="920"/>
    <cellStyle name="_MBT管理圖表-9410_合併管理報表-9503-ellisa_備份合併管理報表-9512_提供TFN 9604 CFO報告檔(財測更新版)_提供TFN 9607 CFO報告檔(FIXED)-new" xfId="921"/>
    <cellStyle name="_MBT管理圖表-9410_合併管理報表-9503-ellisa_備份合併管理報表-9512_提供TFN 9604 CFO報告檔(財測更新版)_提供TFN 9608CFO報告檔(FIXED新格式)" xfId="922"/>
    <cellStyle name="_MBT管理圖表-9410_合併管理報表-9503-ellisa_備份合併管理報表-9512_提供TFN 9604 CFO報告檔(財測更新版)_提供TFN 9609CFO報告檔(FIXED新格式)" xfId="923"/>
    <cellStyle name="_MBT管理圖表-9410_合併管理報表-9503-ellisa_備份合併管理報表-9512_提供TFN 9604 CFO報告檔(財測更新版)_提供TFN 9609CFO報告檔(FIXED新格式)-不含TTN" xfId="924"/>
    <cellStyle name="_MBT管理圖表-9410_合併管理報表-9503-ellisa_備份合併管理報表-9512_提供TFN 9604 CFO報告檔(財測更新版)_語音及數據價量資訊-更新" xfId="925"/>
    <cellStyle name="_MBT管理圖表-9410_合併管理報表-9503-ellisa_備份合併管理報表-9512_語音及數據價量資訊-更新" xfId="926"/>
    <cellStyle name="_MBT管理圖表-9410_合併管理報表-9503-ellisa_提供TFN 9604 CFO報告檔(財測更新版)" xfId="927"/>
    <cellStyle name="_MBT管理圖表-9410_合併管理報表-9503-ellisa_提供TFN 9604 CFO報告檔(財測更新版)_Book1" xfId="928"/>
    <cellStyle name="_MBT管理圖表-9410_合併管理報表-9503-ellisa_提供TFN 9604 CFO報告檔(財測更新版)_Book2" xfId="929"/>
    <cellStyle name="_MBT管理圖表-9410_合併管理報表-9503-ellisa_提供TFN 9604 CFO報告檔(財測更新版)_提供TFN 9606 CFO報告檔(FIXED)" xfId="930"/>
    <cellStyle name="_MBT管理圖表-9410_合併管理報表-9503-ellisa_提供TFN 9604 CFO報告檔(財測更新版)_提供TFN 9607 CFO報告檔(FIXED)-new" xfId="931"/>
    <cellStyle name="_MBT管理圖表-9410_合併管理報表-9503-ellisa_提供TFN 9604 CFO報告檔(財測更新版)_提供TFN 9608CFO報告檔(FIXED新格式)" xfId="932"/>
    <cellStyle name="_MBT管理圖表-9410_合併管理報表-9503-ellisa_提供TFN 9604 CFO報告檔(財測更新版)_提供TFN 9609CFO報告檔(FIXED新格式)" xfId="933"/>
    <cellStyle name="_MBT管理圖表-9410_合併管理報表-9503-ellisa_提供TFN 9604 CFO報告檔(財測更新版)_提供TFN 9609CFO報告檔(FIXED新格式)-不含TTN" xfId="934"/>
    <cellStyle name="_MBT管理圖表-9410_合併管理報表-9503-ellisa_提供TFN 9604 CFO報告檔(財測更新版)_語音及數據價量資訊-更新" xfId="935"/>
    <cellStyle name="_MBT管理圖表-9410_合併管理報表-9503-ellisa_語音及數據價量資訊-更新" xfId="936"/>
    <cellStyle name="_MBT管理圖表-9410_提供TFN 9604 CFO報告檔(財測更新版)" xfId="937"/>
    <cellStyle name="_MBT管理圖表-9410_提供TFN 9604 CFO報告檔(財測更新版)_Book1" xfId="938"/>
    <cellStyle name="_MBT管理圖表-9410_提供TFN 9604 CFO報告檔(財測更新版)_Book2" xfId="939"/>
    <cellStyle name="_MBT管理圖表-9410_提供TFN 9604 CFO報告檔(財測更新版)_提供TFN 9606 CFO報告檔(FIXED)" xfId="940"/>
    <cellStyle name="_MBT管理圖表-9410_提供TFN 9604 CFO報告檔(財測更新版)_提供TFN 9607 CFO報告檔(FIXED)-new" xfId="941"/>
    <cellStyle name="_MBT管理圖表-9410_提供TFN 9604 CFO報告檔(財測更新版)_提供TFN 9608CFO報告檔(FIXED新格式)" xfId="942"/>
    <cellStyle name="_MBT管理圖表-9410_提供TFN 9604 CFO報告檔(財測更新版)_提供TFN 9609CFO報告檔(FIXED新格式)" xfId="943"/>
    <cellStyle name="_MBT管理圖表-9410_提供TFN 9604 CFO報告檔(財測更新版)_提供TFN 9609CFO報告檔(FIXED新格式)-不含TTN" xfId="944"/>
    <cellStyle name="_MBT管理圖表-9410_提供TFN 9604 CFO報告檔(財測更新版)_語音及數據價量資訊-更新" xfId="945"/>
    <cellStyle name="_MBT管理圖表-9410_新增報表" xfId="946"/>
    <cellStyle name="_MBT管理圖表-9410_新增報表_2007預算損益表" xfId="947"/>
    <cellStyle name="_MBT管理圖表-9410_新增報表_2007預算損益表_2007預算損益表" xfId="948"/>
    <cellStyle name="_MBT管理圖表-9410_新增報表_2007預算損益表_2007預算損益表_96年度財測-Q3~Q4" xfId="949"/>
    <cellStyle name="_MBT管理圖表-9410_新增報表_2007預算損益表_2007預算損益表_96年度財測-Q3~Q4(to acc) (3)" xfId="950"/>
    <cellStyle name="_MBT管理圖表-9410_新增報表_2007預算損益表_2007預算損益表_Q2財測-for Acc" xfId="951"/>
    <cellStyle name="_MBT管理圖表-9410_新增報表_2007預算損益表_2007預算損益表_Q2財測-for Acc5 3" xfId="952"/>
    <cellStyle name="_MBT管理圖表-9410_新增報表_2007預算損益表_2007預算損益表_Q2財測-for Acc5 3 (2)" xfId="953"/>
    <cellStyle name="_MBT管理圖表-9410_新增報表_2007預算損益表_2007預算損益表-0124" xfId="954"/>
    <cellStyle name="_MBT管理圖表-9410_新增報表_2007預算損益表_2007預算損益表-0124_96年度財測-Q3~Q4" xfId="955"/>
    <cellStyle name="_MBT管理圖表-9410_新增報表_2007預算損益表_2007預算損益表-0124_96年度財測-Q3~Q4(to acc) (3)" xfId="956"/>
    <cellStyle name="_MBT管理圖表-9410_新增報表_2007預算損益表_2007預算損益表-0124_Q2財測-for Acc" xfId="957"/>
    <cellStyle name="_MBT管理圖表-9410_新增報表_2007預算損益表_2007預算損益表-0124_Q2財測-for Acc5 3" xfId="958"/>
    <cellStyle name="_MBT管理圖表-9410_新增報表_2007預算損益表_2007預算損益表-0124_Q2財測-for Acc5 3 (2)" xfId="959"/>
    <cellStyle name="_MBT管理圖表-9410_新增報表_2007預算損益表_96年度財測-Q3~Q4" xfId="960"/>
    <cellStyle name="_MBT管理圖表-9410_新增報表_2007預算損益表_96年度財測-Q3~Q4(to acc) (3)" xfId="961"/>
    <cellStyle name="_MBT管理圖表-9410_新增報表_2007預算損益表_Q2財測-for Acc" xfId="962"/>
    <cellStyle name="_MBT管理圖表-9410_新增報表_2007預算損益表_Q2財測-for Acc5 3" xfId="963"/>
    <cellStyle name="_MBT管理圖表-9410_新增報表_2007預算損益表_Q2財測-for Acc5 3 (2)" xfId="964"/>
    <cellStyle name="_MBT管理圖表-9410_新增報表_2007預算損益表-2" xfId="965"/>
    <cellStyle name="_MBT管理圖表-9410_新增報表_2007預算損益表-2_2007預算損益表" xfId="966"/>
    <cellStyle name="_MBT管理圖表-9410_新增報表_2007預算損益表-2_2007預算損益表_96年度財測-Q3~Q4" xfId="967"/>
    <cellStyle name="_MBT管理圖表-9410_新增報表_2007預算損益表-2_2007預算損益表_96年度財測-Q3~Q4(to acc) (3)" xfId="968"/>
    <cellStyle name="_MBT管理圖表-9410_新增報表_2007預算損益表-2_2007預算損益表_Q2財測-for Acc" xfId="969"/>
    <cellStyle name="_MBT管理圖表-9410_新增報表_2007預算損益表-2_2007預算損益表_Q2財測-for Acc5 3" xfId="970"/>
    <cellStyle name="_MBT管理圖表-9410_新增報表_2007預算損益表-2_2007預算損益表_Q2財測-for Acc5 3 (2)" xfId="971"/>
    <cellStyle name="_MBT管理圖表-9410_新增報表_2007預算損益表-2_2007預算損益表-0124" xfId="972"/>
    <cellStyle name="_MBT管理圖表-9410_新增報表_2007預算損益表-2_2007預算損益表-0124_96年度財測-Q3~Q4" xfId="973"/>
    <cellStyle name="_MBT管理圖表-9410_新增報表_2007預算損益表-2_2007預算損益表-0124_96年度財測-Q3~Q4(to acc) (3)" xfId="974"/>
    <cellStyle name="_MBT管理圖表-9410_新增報表_2007預算損益表-2_2007預算損益表-0124_Q2財測-for Acc" xfId="975"/>
    <cellStyle name="_MBT管理圖表-9410_新增報表_2007預算損益表-2_2007預算損益表-0124_Q2財測-for Acc5 3" xfId="976"/>
    <cellStyle name="_MBT管理圖表-9410_新增報表_2007預算損益表-2_2007預算損益表-0124_Q2財測-for Acc5 3 (2)" xfId="977"/>
    <cellStyle name="_MBT管理圖表-9410_新增報表_2007預算損益表-2_96年度財測-Q3~Q4" xfId="978"/>
    <cellStyle name="_MBT管理圖表-9410_新增報表_2007預算損益表-2_96年度財測-Q3~Q4(to acc) (3)" xfId="979"/>
    <cellStyle name="_MBT管理圖表-9410_新增報表_2007預算損益表-2_Q2財測-for Acc" xfId="980"/>
    <cellStyle name="_MBT管理圖表-9410_新增報表_2007預算損益表-2_Q2財測-for Acc5 3" xfId="981"/>
    <cellStyle name="_MBT管理圖表-9410_新增報表_2007預算損益表-2_Q2財測-for Acc5 3 (2)" xfId="982"/>
    <cellStyle name="_MBT管理圖表-9410_新增報表_9503合併圖表-暫結" xfId="983"/>
    <cellStyle name="_MBT管理圖表-9410_新增報表_9503合併圖表-暫結_提供TFN 9604 CFO報告檔(財測更新版)" xfId="984"/>
    <cellStyle name="_MBT管理圖表-9410_新增報表_9503合併圖表-暫結_提供TFN 9604 CFO報告檔(財測更新版)_Book1" xfId="985"/>
    <cellStyle name="_MBT管理圖表-9410_新增報表_9503合併圖表-暫結_提供TFN 9604 CFO報告檔(財測更新版)_Book2" xfId="986"/>
    <cellStyle name="_MBT管理圖表-9410_新增報表_9503合併圖表-暫結_提供TFN 9604 CFO報告檔(財測更新版)_提供TFN 9606 CFO報告檔(FIXED)" xfId="987"/>
    <cellStyle name="_MBT管理圖表-9410_新增報表_9503合併圖表-暫結_提供TFN 9604 CFO報告檔(財測更新版)_提供TFN 9607 CFO報告檔(FIXED)-new" xfId="988"/>
    <cellStyle name="_MBT管理圖表-9410_新增報表_9503合併圖表-暫結_提供TFN 9604 CFO報告檔(財測更新版)_提供TFN 9608CFO報告檔(FIXED新格式)" xfId="989"/>
    <cellStyle name="_MBT管理圖表-9410_新增報表_9503合併圖表-暫結_提供TFN 9604 CFO報告檔(財測更新版)_提供TFN 9609CFO報告檔(FIXED新格式)" xfId="990"/>
    <cellStyle name="_MBT管理圖表-9410_新增報表_9503合併圖表-暫結_提供TFN 9604 CFO報告檔(財測更新版)_提供TFN 9609CFO報告檔(FIXED新格式)-不含TTN" xfId="991"/>
    <cellStyle name="_MBT管理圖表-9410_新增報表_9503合併圖表-暫結_提供TFN 9604 CFO報告檔(財測更新版)_語音及數據價量資訊-更新" xfId="992"/>
    <cellStyle name="_MBT管理圖表-9410_新增報表_9503合併圖表-暫結_語音及數據價量資訊-更新" xfId="993"/>
    <cellStyle name="_MBT管理圖表-9410_新增報表_9503合併圖表-暫結-TO處長" xfId="994"/>
    <cellStyle name="_MBT管理圖表-9410_新增報表_9503合併圖表-暫結-TO處長_2007預算損益表" xfId="995"/>
    <cellStyle name="_MBT管理圖表-9410_新增報表_9503合併圖表-暫結-TO處長_2007預算損益表_2007預算損益表" xfId="996"/>
    <cellStyle name="_MBT管理圖表-9410_新增報表_9503合併圖表-暫結-TO處長_2007預算損益表_2007預算損益表_96年度財測-Q3~Q4" xfId="997"/>
    <cellStyle name="_MBT管理圖表-9410_新增報表_9503合併圖表-暫結-TO處長_2007預算損益表_2007預算損益表_96年度財測-Q3~Q4(to acc) (3)" xfId="998"/>
    <cellStyle name="_MBT管理圖表-9410_新增報表_9503合併圖表-暫結-TO處長_2007預算損益表_2007預算損益表_Q2財測-for Acc" xfId="999"/>
    <cellStyle name="_MBT管理圖表-9410_新增報表_9503合併圖表-暫結-TO處長_2007預算損益表_2007預算損益表_Q2財測-for Acc5 3" xfId="1000"/>
    <cellStyle name="_MBT管理圖表-9410_新增報表_9503合併圖表-暫結-TO處長_2007預算損益表_2007預算損益表_Q2財測-for Acc5 3 (2)" xfId="1001"/>
    <cellStyle name="_MBT管理圖表-9410_新增報表_9503合併圖表-暫結-TO處長_2007預算損益表_2007預算損益表-0124" xfId="1002"/>
    <cellStyle name="_MBT管理圖表-9410_新增報表_9503合併圖表-暫結-TO處長_2007預算損益表_2007預算損益表-0124_96年度財測-Q3~Q4" xfId="1003"/>
    <cellStyle name="_MBT管理圖表-9410_新增報表_9503合併圖表-暫結-TO處長_2007預算損益表_2007預算損益表-0124_96年度財測-Q3~Q4(to acc) (3)" xfId="1004"/>
    <cellStyle name="_MBT管理圖表-9410_新增報表_9503合併圖表-暫結-TO處長_2007預算損益表_2007預算損益表-0124_Q2財測-for Acc" xfId="1005"/>
    <cellStyle name="_MBT管理圖表-9410_新增報表_9503合併圖表-暫結-TO處長_2007預算損益表_2007預算損益表-0124_Q2財測-for Acc5 3" xfId="1006"/>
    <cellStyle name="_MBT管理圖表-9410_新增報表_9503合併圖表-暫結-TO處長_2007預算損益表_2007預算損益表-0124_Q2財測-for Acc5 3 (2)" xfId="1007"/>
    <cellStyle name="_MBT管理圖表-9410_新增報表_9503合併圖表-暫結-TO處長_2007預算損益表_96年度財測-Q3~Q4" xfId="1008"/>
    <cellStyle name="_MBT管理圖表-9410_新增報表_9503合併圖表-暫結-TO處長_2007預算損益表_96年度財測-Q3~Q4(to acc) (3)" xfId="1009"/>
    <cellStyle name="_MBT管理圖表-9410_新增報表_9503合併圖表-暫結-TO處長_2007預算損益表_Q2財測-for Acc" xfId="1010"/>
    <cellStyle name="_MBT管理圖表-9410_新增報表_9503合併圖表-暫結-TO處長_2007預算損益表_Q2財測-for Acc5 3" xfId="1011"/>
    <cellStyle name="_MBT管理圖表-9410_新增報表_9503合併圖表-暫結-TO處長_2007預算損益表_Q2財測-for Acc5 3 (2)" xfId="1012"/>
    <cellStyle name="_MBT管理圖表-9410_新增報表_9503合併圖表-暫結-TO處長_2007預算損益表-2" xfId="1013"/>
    <cellStyle name="_MBT管理圖表-9410_新增報表_9503合併圖表-暫結-TO處長_2007預算損益表-2_2007預算損益表" xfId="1014"/>
    <cellStyle name="_MBT管理圖表-9410_新增報表_9503合併圖表-暫結-TO處長_2007預算損益表-2_2007預算損益表_96年度財測-Q3~Q4" xfId="1015"/>
    <cellStyle name="_MBT管理圖表-9410_新增報表_9503合併圖表-暫結-TO處長_2007預算損益表-2_2007預算損益表_96年度財測-Q3~Q4(to acc) (3)" xfId="1016"/>
    <cellStyle name="_MBT管理圖表-9410_新增報表_9503合併圖表-暫結-TO處長_2007預算損益表-2_2007預算損益表_Q2財測-for Acc" xfId="1017"/>
    <cellStyle name="_MBT管理圖表-9410_新增報表_9503合併圖表-暫結-TO處長_2007預算損益表-2_2007預算損益表_Q2財測-for Acc5 3" xfId="1018"/>
    <cellStyle name="_MBT管理圖表-9410_新增報表_9503合併圖表-暫結-TO處長_2007預算損益表-2_2007預算損益表_Q2財測-for Acc5 3 (2)" xfId="1019"/>
    <cellStyle name="_MBT管理圖表-9410_新增報表_9503合併圖表-暫結-TO處長_2007預算損益表-2_2007預算損益表-0124" xfId="1020"/>
    <cellStyle name="_MBT管理圖表-9410_新增報表_9503合併圖表-暫結-TO處長_2007預算損益表-2_2007預算損益表-0124_96年度財測-Q3~Q4" xfId="1021"/>
    <cellStyle name="_MBT管理圖表-9410_新增報表_9503合併圖表-暫結-TO處長_2007預算損益表-2_2007預算損益表-0124_96年度財測-Q3~Q4(to acc) (3)" xfId="1022"/>
    <cellStyle name="_MBT管理圖表-9410_新增報表_9503合併圖表-暫結-TO處長_2007預算損益表-2_2007預算損益表-0124_Q2財測-for Acc" xfId="1023"/>
    <cellStyle name="_MBT管理圖表-9410_新增報表_9503合併圖表-暫結-TO處長_2007預算損益表-2_2007預算損益表-0124_Q2財測-for Acc5 3" xfId="1024"/>
    <cellStyle name="_MBT管理圖表-9410_新增報表_9503合併圖表-暫結-TO處長_2007預算損益表-2_2007預算損益表-0124_Q2財測-for Acc5 3 (2)" xfId="1025"/>
    <cellStyle name="_MBT管理圖表-9410_新增報表_9503合併圖表-暫結-TO處長_2007預算損益表-2_96年度財測-Q3~Q4" xfId="1026"/>
    <cellStyle name="_MBT管理圖表-9410_新增報表_9503合併圖表-暫結-TO處長_2007預算損益表-2_96年度財測-Q3~Q4(to acc) (3)" xfId="1027"/>
    <cellStyle name="_MBT管理圖表-9410_新增報表_9503合併圖表-暫結-TO處長_2007預算損益表-2_Q2財測-for Acc" xfId="1028"/>
    <cellStyle name="_MBT管理圖表-9410_新增報表_9503合併圖表-暫結-TO處長_2007預算損益表-2_Q2財測-for Acc5 3" xfId="1029"/>
    <cellStyle name="_MBT管理圖表-9410_新增報表_9503合併圖表-暫結-TO處長_2007預算損益表-2_Q2財測-for Acc5 3 (2)" xfId="1030"/>
    <cellStyle name="_MBT管理圖表-9410_新增報表_9503合併圖表-暫結-TO處長_96年度財測-Q3~Q4" xfId="1031"/>
    <cellStyle name="_MBT管理圖表-9410_新增報表_9503合併圖表-暫結-TO處長_96年度財測-Q3~Q4(to acc) (3)" xfId="1032"/>
    <cellStyle name="_MBT管理圖表-9410_新增報表_9503合併圖表-暫結-TO處長_Q2財測-for Acc" xfId="1033"/>
    <cellStyle name="_MBT管理圖表-9410_新增報表_9503合併圖表-暫結-TO處長_Q2財測-for Acc5 3" xfId="1034"/>
    <cellStyle name="_MBT管理圖表-9410_新增報表_9503合併圖表-暫結-TO處長_Q2財測-for Acc5 3 (2)" xfId="1035"/>
    <cellStyle name="_MBT管理圖表-9410_新增報表_9503合併圖表-暫結-TO處長_提供TFN 9604 CFO報告檔(財測更新版)" xfId="1036"/>
    <cellStyle name="_MBT管理圖表-9410_新增報表_9503合併圖表-暫結-TO處長_提供TFN 9604 CFO報告檔(財測更新版)_Book1" xfId="1037"/>
    <cellStyle name="_MBT管理圖表-9410_新增報表_9503合併圖表-暫結-TO處長_提供TFN 9604 CFO報告檔(財測更新版)_Book2" xfId="1038"/>
    <cellStyle name="_MBT管理圖表-9410_新增報表_9503合併圖表-暫結-TO處長_提供TFN 9604 CFO報告檔(財測更新版)_提供TFN 9606 CFO報告檔(FIXED)" xfId="1039"/>
    <cellStyle name="_MBT管理圖表-9410_新增報表_9503合併圖表-暫結-TO處長_提供TFN 9604 CFO報告檔(財測更新版)_提供TFN 9607 CFO報告檔(FIXED)-new" xfId="1040"/>
    <cellStyle name="_MBT管理圖表-9410_新增報表_9503合併圖表-暫結-TO處長_提供TFN 9604 CFO報告檔(財測更新版)_提供TFN 9608CFO報告檔(FIXED新格式)" xfId="1041"/>
    <cellStyle name="_MBT管理圖表-9410_新增報表_9503合併圖表-暫結-TO處長_提供TFN 9604 CFO報告檔(財測更新版)_提供TFN 9609CFO報告檔(FIXED新格式)" xfId="1042"/>
    <cellStyle name="_MBT管理圖表-9410_新增報表_9503合併圖表-暫結-TO處長_提供TFN 9604 CFO報告檔(財測更新版)_提供TFN 9609CFO報告檔(FIXED新格式)-不含TTN" xfId="1043"/>
    <cellStyle name="_MBT管理圖表-9410_新增報表_9503合併圖表-暫結-TO處長_提供TFN 9604 CFO報告檔(財測更新版)_語音及數據價量資訊-更新" xfId="1044"/>
    <cellStyle name="_MBT管理圖表-9410_新增報表_9503合併圖表-暫結-TO處長_語音及數據價量資訊-更新" xfId="1045"/>
    <cellStyle name="_MBT管理圖表-9410_新增報表_950406-9503合併圖表-暫結-TO處長" xfId="1046"/>
    <cellStyle name="_MBT管理圖表-9410_新增報表_950406-9503合併圖表-暫結-TO處長_2007預算損益表" xfId="1047"/>
    <cellStyle name="_MBT管理圖表-9410_新增報表_950406-9503合併圖表-暫結-TO處長_2007預算損益表_2007預算損益表" xfId="1048"/>
    <cellStyle name="_MBT管理圖表-9410_新增報表_950406-9503合併圖表-暫結-TO處長_2007預算損益表_2007預算損益表_96年度財測-Q3~Q4" xfId="1049"/>
    <cellStyle name="_MBT管理圖表-9410_新增報表_950406-9503合併圖表-暫結-TO處長_2007預算損益表_2007預算損益表_96年度財測-Q3~Q4(to acc) (3)" xfId="1050"/>
    <cellStyle name="_MBT管理圖表-9410_新增報表_950406-9503合併圖表-暫結-TO處長_2007預算損益表_2007預算損益表_Q2財測-for Acc" xfId="1051"/>
    <cellStyle name="_MBT管理圖表-9410_新增報表_950406-9503合併圖表-暫結-TO處長_2007預算損益表_2007預算損益表_Q2財測-for Acc5 3" xfId="1052"/>
    <cellStyle name="_MBT管理圖表-9410_新增報表_950406-9503合併圖表-暫結-TO處長_2007預算損益表_2007預算損益表_Q2財測-for Acc5 3 (2)" xfId="1053"/>
    <cellStyle name="_MBT管理圖表-9410_新增報表_950406-9503合併圖表-暫結-TO處長_2007預算損益表_2007預算損益表-0124" xfId="1054"/>
    <cellStyle name="_MBT管理圖表-9410_新增報表_950406-9503合併圖表-暫結-TO處長_2007預算損益表_2007預算損益表-0124_96年度財測-Q3~Q4" xfId="1055"/>
    <cellStyle name="_MBT管理圖表-9410_新增報表_950406-9503合併圖表-暫結-TO處長_2007預算損益表_2007預算損益表-0124_96年度財測-Q3~Q4(to acc) (3)" xfId="1056"/>
    <cellStyle name="_MBT管理圖表-9410_新增報表_950406-9503合併圖表-暫結-TO處長_2007預算損益表_2007預算損益表-0124_Q2財測-for Acc" xfId="1057"/>
    <cellStyle name="_MBT管理圖表-9410_新增報表_950406-9503合併圖表-暫結-TO處長_2007預算損益表_2007預算損益表-0124_Q2財測-for Acc5 3" xfId="1058"/>
    <cellStyle name="_MBT管理圖表-9410_新增報表_950406-9503合併圖表-暫結-TO處長_2007預算損益表_2007預算損益表-0124_Q2財測-for Acc5 3 (2)" xfId="1059"/>
    <cellStyle name="_MBT管理圖表-9410_新增報表_950406-9503合併圖表-暫結-TO處長_2007預算損益表_96年度財測-Q3~Q4" xfId="1060"/>
    <cellStyle name="_MBT管理圖表-9410_新增報表_950406-9503合併圖表-暫結-TO處長_2007預算損益表_96年度財測-Q3~Q4(to acc) (3)" xfId="1061"/>
    <cellStyle name="_MBT管理圖表-9410_新增報表_950406-9503合併圖表-暫結-TO處長_2007預算損益表_Q2財測-for Acc" xfId="1062"/>
    <cellStyle name="_MBT管理圖表-9410_新增報表_950406-9503合併圖表-暫結-TO處長_2007預算損益表_Q2財測-for Acc5 3" xfId="1063"/>
    <cellStyle name="_MBT管理圖表-9410_新增報表_950406-9503合併圖表-暫結-TO處長_2007預算損益表_Q2財測-for Acc5 3 (2)" xfId="1064"/>
    <cellStyle name="_MBT管理圖表-9410_新增報表_950406-9503合併圖表-暫結-TO處長_2007預算損益表-2" xfId="1065"/>
    <cellStyle name="_MBT管理圖表-9410_新增報表_950406-9503合併圖表-暫結-TO處長_2007預算損益表-2_2007預算損益表" xfId="1066"/>
    <cellStyle name="_MBT管理圖表-9410_新增報表_950406-9503合併圖表-暫結-TO處長_2007預算損益表-2_2007預算損益表_96年度財測-Q3~Q4" xfId="1067"/>
    <cellStyle name="_MBT管理圖表-9410_新增報表_950406-9503合併圖表-暫結-TO處長_2007預算損益表-2_2007預算損益表_96年度財測-Q3~Q4(to acc) (3)" xfId="1068"/>
    <cellStyle name="_MBT管理圖表-9410_新增報表_950406-9503合併圖表-暫結-TO處長_2007預算損益表-2_2007預算損益表_Q2財測-for Acc" xfId="1069"/>
    <cellStyle name="_MBT管理圖表-9410_新增報表_950406-9503合併圖表-暫結-TO處長_2007預算損益表-2_2007預算損益表_Q2財測-for Acc5 3" xfId="1070"/>
    <cellStyle name="_MBT管理圖表-9410_新增報表_950406-9503合併圖表-暫結-TO處長_2007預算損益表-2_2007預算損益表_Q2財測-for Acc5 3 (2)" xfId="1071"/>
    <cellStyle name="_MBT管理圖表-9410_新增報表_950406-9503合併圖表-暫結-TO處長_2007預算損益表-2_2007預算損益表-0124" xfId="1072"/>
    <cellStyle name="_MBT管理圖表-9410_新增報表_950406-9503合併圖表-暫結-TO處長_2007預算損益表-2_2007預算損益表-0124_96年度財測-Q3~Q4" xfId="1073"/>
    <cellStyle name="_MBT管理圖表-9410_新增報表_950406-9503合併圖表-暫結-TO處長_2007預算損益表-2_2007預算損益表-0124_96年度財測-Q3~Q4(to acc) (3)" xfId="1074"/>
    <cellStyle name="_MBT管理圖表-9410_新增報表_950406-9503合併圖表-暫結-TO處長_2007預算損益表-2_2007預算損益表-0124_Q2財測-for Acc" xfId="1075"/>
    <cellStyle name="_MBT管理圖表-9410_新增報表_950406-9503合併圖表-暫結-TO處長_2007預算損益表-2_2007預算損益表-0124_Q2財測-for Acc5 3" xfId="1076"/>
    <cellStyle name="_MBT管理圖表-9410_新增報表_950406-9503合併圖表-暫結-TO處長_2007預算損益表-2_2007預算損益表-0124_Q2財測-for Acc5 3 (2)" xfId="1077"/>
    <cellStyle name="_MBT管理圖表-9410_新增報表_950406-9503合併圖表-暫結-TO處長_2007預算損益表-2_96年度財測-Q3~Q4" xfId="1078"/>
    <cellStyle name="_MBT管理圖表-9410_新增報表_950406-9503合併圖表-暫結-TO處長_2007預算損益表-2_96年度財測-Q3~Q4(to acc) (3)" xfId="1079"/>
    <cellStyle name="_MBT管理圖表-9410_新增報表_950406-9503合併圖表-暫結-TO處長_2007預算損益表-2_Q2財測-for Acc" xfId="1080"/>
    <cellStyle name="_MBT管理圖表-9410_新增報表_950406-9503合併圖表-暫結-TO處長_2007預算損益表-2_Q2財測-for Acc5 3" xfId="1081"/>
    <cellStyle name="_MBT管理圖表-9410_新增報表_950406-9503合併圖表-暫結-TO處長_2007預算損益表-2_Q2財測-for Acc5 3 (2)" xfId="1082"/>
    <cellStyle name="_MBT管理圖表-9410_新增報表_950406-9503合併圖表-暫結-TO處長_96年度財測-Q3~Q4" xfId="1083"/>
    <cellStyle name="_MBT管理圖表-9410_新增報表_950406-9503合併圖表-暫結-TO處長_96年度財測-Q3~Q4(to acc) (3)" xfId="1084"/>
    <cellStyle name="_MBT管理圖表-9410_新增報表_950406-9503合併圖表-暫結-TO處長_Q2財測-for Acc" xfId="1085"/>
    <cellStyle name="_MBT管理圖表-9410_新增報表_950406-9503合併圖表-暫結-TO處長_Q2財測-for Acc5 3" xfId="1086"/>
    <cellStyle name="_MBT管理圖表-9410_新增報表_950406-9503合併圖表-暫結-TO處長_Q2財測-for Acc5 3 (2)" xfId="1087"/>
    <cellStyle name="_MBT管理圖表-9410_新增報表_950406-9503合併圖表-暫結-TO處長_提供TFN 9604 CFO報告檔(財測更新版)" xfId="1088"/>
    <cellStyle name="_MBT管理圖表-9410_新增報表_950406-9503合併圖表-暫結-TO處長_提供TFN 9604 CFO報告檔(財測更新版)_Book1" xfId="1089"/>
    <cellStyle name="_MBT管理圖表-9410_新增報表_950406-9503合併圖表-暫結-TO處長_提供TFN 9604 CFO報告檔(財測更新版)_Book2" xfId="1090"/>
    <cellStyle name="_MBT管理圖表-9410_新增報表_950406-9503合併圖表-暫結-TO處長_提供TFN 9604 CFO報告檔(財測更新版)_提供TFN 9606 CFO報告檔(FIXED)" xfId="1091"/>
    <cellStyle name="_MBT管理圖表-9410_新增報表_950406-9503合併圖表-暫結-TO處長_提供TFN 9604 CFO報告檔(財測更新版)_提供TFN 9607 CFO報告檔(FIXED)-new" xfId="1092"/>
    <cellStyle name="_MBT管理圖表-9410_新增報表_950406-9503合併圖表-暫結-TO處長_提供TFN 9604 CFO報告檔(財測更新版)_提供TFN 9608CFO報告檔(FIXED新格式)" xfId="1093"/>
    <cellStyle name="_MBT管理圖表-9410_新增報表_950406-9503合併圖表-暫結-TO處長_提供TFN 9604 CFO報告檔(財測更新版)_提供TFN 9609CFO報告檔(FIXED新格式)" xfId="1094"/>
    <cellStyle name="_MBT管理圖表-9410_新增報表_950406-9503合併圖表-暫結-TO處長_提供TFN 9604 CFO報告檔(財測更新版)_提供TFN 9609CFO報告檔(FIXED新格式)-不含TTN" xfId="1095"/>
    <cellStyle name="_MBT管理圖表-9410_新增報表_950406-9503合併圖表-暫結-TO處長_提供TFN 9604 CFO報告檔(財測更新版)_語音及數據價量資訊-更新" xfId="1096"/>
    <cellStyle name="_MBT管理圖表-9410_新增報表_950406-9503合併圖表-暫結-TO處長_語音及數據價量資訊-更新" xfId="1097"/>
    <cellStyle name="_MBT管理圖表-9410_新增報表_9504合併圖表-暫結-新增圖表" xfId="1098"/>
    <cellStyle name="_MBT管理圖表-9410_新增報表_9504合併圖表-暫結-新增圖表_提供TFN 9604 CFO報告檔(財測更新版)" xfId="1099"/>
    <cellStyle name="_MBT管理圖表-9410_新增報表_9504合併圖表-暫結-新增圖表_提供TFN 9604 CFO報告檔(財測更新版)_Book1" xfId="1100"/>
    <cellStyle name="_MBT管理圖表-9410_新增報表_9504合併圖表-暫結-新增圖表_提供TFN 9604 CFO報告檔(財測更新版)_Book2" xfId="1101"/>
    <cellStyle name="_MBT管理圖表-9410_新增報表_9504合併圖表-暫結-新增圖表_提供TFN 9604 CFO報告檔(財測更新版)_提供TFN 9606 CFO報告檔(FIXED)" xfId="1102"/>
    <cellStyle name="_MBT管理圖表-9410_新增報表_9504合併圖表-暫結-新增圖表_提供TFN 9604 CFO報告檔(財測更新版)_提供TFN 9607 CFO報告檔(FIXED)-new" xfId="1103"/>
    <cellStyle name="_MBT管理圖表-9410_新增報表_9504合併圖表-暫結-新增圖表_提供TFN 9604 CFO報告檔(財測更新版)_提供TFN 9608CFO報告檔(FIXED新格式)" xfId="1104"/>
    <cellStyle name="_MBT管理圖表-9410_新增報表_9504合併圖表-暫結-新增圖表_提供TFN 9604 CFO報告檔(財測更新版)_提供TFN 9609CFO報告檔(FIXED新格式)" xfId="1105"/>
    <cellStyle name="_MBT管理圖表-9410_新增報表_9504合併圖表-暫結-新增圖表_提供TFN 9604 CFO報告檔(財測更新版)_提供TFN 9609CFO報告檔(FIXED新格式)-不含TTN" xfId="1106"/>
    <cellStyle name="_MBT管理圖表-9410_新增報表_9504合併圖表-暫結-新增圖表_提供TFN 9604 CFO報告檔(財測更新版)_語音及數據價量資訊-更新" xfId="1107"/>
    <cellStyle name="_MBT管理圖表-9410_新增報表_9504合併圖表-暫結-新增圖表_語音及數據價量資訊-更新" xfId="1108"/>
    <cellStyle name="_MBT管理圖表-9410_新增報表_96年度財測-Q3~Q4" xfId="1109"/>
    <cellStyle name="_MBT管理圖表-9410_新增報表_96年度財測-Q3~Q4(to acc) (3)" xfId="1110"/>
    <cellStyle name="_MBT管理圖表-9410_新增報表_Q2財測-for Acc" xfId="1111"/>
    <cellStyle name="_MBT管理圖表-9410_新增報表_Q2財測-for Acc5 3" xfId="1112"/>
    <cellStyle name="_MBT管理圖表-9410_新增報表_Q2財測-for Acc5 3 (2)" xfId="1113"/>
    <cellStyle name="_MBT管理圖表-9410_新增報表_提供TFN 9604 CFO報告檔(財測更新版)" xfId="1114"/>
    <cellStyle name="_MBT管理圖表-9410_新增報表_提供TFN 9604 CFO報告檔(財測更新版)_Book1" xfId="1115"/>
    <cellStyle name="_MBT管理圖表-9410_新增報表_提供TFN 9604 CFO報告檔(財測更新版)_Book2" xfId="1116"/>
    <cellStyle name="_MBT管理圖表-9410_新增報表_提供TFN 9604 CFO報告檔(財測更新版)_提供TFN 9606 CFO報告檔(FIXED)" xfId="1117"/>
    <cellStyle name="_MBT管理圖表-9410_新增報表_提供TFN 9604 CFO報告檔(財測更新版)_提供TFN 9607 CFO報告檔(FIXED)-new" xfId="1118"/>
    <cellStyle name="_MBT管理圖表-9410_新增報表_提供TFN 9604 CFO報告檔(財測更新版)_提供TFN 9608CFO報告檔(FIXED新格式)" xfId="1119"/>
    <cellStyle name="_MBT管理圖表-9410_新增報表_提供TFN 9604 CFO報告檔(財測更新版)_提供TFN 9609CFO報告檔(FIXED新格式)" xfId="1120"/>
    <cellStyle name="_MBT管理圖表-9410_新增報表_提供TFN 9604 CFO報告檔(財測更新版)_提供TFN 9609CFO報告檔(FIXED新格式)-不含TTN" xfId="1121"/>
    <cellStyle name="_MBT管理圖表-9410_新增報表_提供TFN 9604 CFO報告檔(財測更新版)_語音及數據價量資訊-更新" xfId="1122"/>
    <cellStyle name="_MBT管理圖表-9410_新增報表_語音及數據價量資訊-更新" xfId="1123"/>
    <cellStyle name="_MBT管理圖表-9410_新增報表_複本 9507合併圖表-暫結1" xfId="1124"/>
    <cellStyle name="_MBT管理圖表-9410_新增報表_複本 9507合併圖表-暫結1_提供TFN 9604 CFO報告檔(財測更新版)" xfId="1125"/>
    <cellStyle name="_MBT管理圖表-9410_新增報表_複本 9507合併圖表-暫結1_提供TFN 9604 CFO報告檔(財測更新版)_Book1" xfId="1126"/>
    <cellStyle name="_MBT管理圖表-9410_新增報表_複本 9507合併圖表-暫結1_提供TFN 9604 CFO報告檔(財測更新版)_Book2" xfId="1127"/>
    <cellStyle name="_MBT管理圖表-9410_新增報表_複本 9507合併圖表-暫結1_提供TFN 9604 CFO報告檔(財測更新版)_提供TFN 9606 CFO報告檔(FIXED)" xfId="1128"/>
    <cellStyle name="_MBT管理圖表-9410_新增報表_複本 9507合併圖表-暫結1_提供TFN 9604 CFO報告檔(財測更新版)_提供TFN 9607 CFO報告檔(FIXED)-new" xfId="1129"/>
    <cellStyle name="_MBT管理圖表-9410_新增報表_複本 9507合併圖表-暫結1_提供TFN 9604 CFO報告檔(財測更新版)_提供TFN 9608CFO報告檔(FIXED新格式)" xfId="1130"/>
    <cellStyle name="_MBT管理圖表-9410_新增報表_複本 9507合併圖表-暫結1_提供TFN 9604 CFO報告檔(財測更新版)_提供TFN 9609CFO報告檔(FIXED新格式)" xfId="1131"/>
    <cellStyle name="_MBT管理圖表-9410_新增報表_複本 9507合併圖表-暫結1_提供TFN 9604 CFO報告檔(財測更新版)_提供TFN 9609CFO報告檔(FIXED新格式)-不含TTN" xfId="1132"/>
    <cellStyle name="_MBT管理圖表-9410_新增報表_複本 9507合併圖表-暫結1_提供TFN 9604 CFO報告檔(財測更新版)_語音及數據價量資訊-更新" xfId="1133"/>
    <cellStyle name="_MBT管理圖表-9410_新增報表_複本 9507合併圖表-暫結1_語音及數據價量資訊-更新" xfId="1134"/>
    <cellStyle name="_MBT管理圖表-9410_語音及數據價量資訊-更新" xfId="1135"/>
    <cellStyle name="_TAT管理圖表-圖9405暫結" xfId="1136"/>
    <cellStyle name="0,0&#13;&#10;NA&#13;&#10;" xfId="1137"/>
    <cellStyle name="000,s" xfId="1138"/>
    <cellStyle name="-000,s" xfId="1139"/>
    <cellStyle name="20% - 輔色1" xfId="1140"/>
    <cellStyle name="20% - 輔色2" xfId="1141"/>
    <cellStyle name="20% - 輔色3" xfId="1142"/>
    <cellStyle name="20% - 輔色4" xfId="1143"/>
    <cellStyle name="20% - 輔色5" xfId="1144"/>
    <cellStyle name="20% - 輔色6" xfId="1145"/>
    <cellStyle name="40% - 輔色1" xfId="1146"/>
    <cellStyle name="40% - 輔色2" xfId="1147"/>
    <cellStyle name="40% - 輔色3" xfId="1148"/>
    <cellStyle name="40% - 輔色4" xfId="1149"/>
    <cellStyle name="40% - 輔色5" xfId="1150"/>
    <cellStyle name="40% - 輔色6" xfId="1151"/>
    <cellStyle name="60% - 輔色1" xfId="1152"/>
    <cellStyle name="60% - 輔色2" xfId="1153"/>
    <cellStyle name="60% - 輔色3" xfId="1154"/>
    <cellStyle name="60% - 輔色4" xfId="1155"/>
    <cellStyle name="60% - 輔色5" xfId="1156"/>
    <cellStyle name="60% - 輔色6" xfId="1157"/>
    <cellStyle name="args.style" xfId="1158"/>
    <cellStyle name="Blue Inputs" xfId="1159"/>
    <cellStyle name="Calc Currency (0)" xfId="1160"/>
    <cellStyle name="Comma [0]_Kate Tariff" xfId="1161"/>
    <cellStyle name="Comma_Kate Tariff" xfId="1162"/>
    <cellStyle name="Copied" xfId="1163"/>
    <cellStyle name="Currency [0]_Kate Tariff" xfId="1164"/>
    <cellStyle name="Currency_assumptions" xfId="1165"/>
    <cellStyle name="Entered" xfId="1166"/>
    <cellStyle name="Euro" xfId="1167"/>
    <cellStyle name="Grey" xfId="1168"/>
    <cellStyle name="Header1" xfId="1169"/>
    <cellStyle name="Header2" xfId="1170"/>
    <cellStyle name="HEADINGS" xfId="1171"/>
    <cellStyle name="HEADINGSTOP" xfId="1172"/>
    <cellStyle name="Input [yellow]" xfId="1173"/>
    <cellStyle name="Input cells" xfId="1174"/>
    <cellStyle name="JOAN" xfId="1175"/>
    <cellStyle name="Normal - Style1" xfId="1176"/>
    <cellStyle name="Normal_#10-Headcount" xfId="1177"/>
    <cellStyle name="per.style" xfId="1178"/>
    <cellStyle name="Percent [2]" xfId="1179"/>
    <cellStyle name="regstoresfromspecstores" xfId="1180"/>
    <cellStyle name="RevList" xfId="1181"/>
    <cellStyle name="SHADEDSTORES" xfId="1182"/>
    <cellStyle name="specstores" xfId="1183"/>
    <cellStyle name="Standard_Sheet1" xfId="1184"/>
    <cellStyle name="Subtotal" xfId="1185"/>
    <cellStyle name="W鄣rung [0]_cashflow (2)" xfId="1186"/>
    <cellStyle name="W鄣rung_cashflow (2)" xfId="1187"/>
    <cellStyle name="一般 3" xfId="1188"/>
    <cellStyle name="Comma" xfId="1189"/>
    <cellStyle name="千分位 2" xfId="1190"/>
    <cellStyle name="Comma [0]" xfId="1191"/>
    <cellStyle name="Followed Hyperlink" xfId="1192"/>
    <cellStyle name="中等" xfId="1193"/>
    <cellStyle name="合計" xfId="1194"/>
    <cellStyle name="好" xfId="1195"/>
    <cellStyle name="Percent" xfId="1196"/>
    <cellStyle name="計算方式" xfId="1197"/>
    <cellStyle name="Currency" xfId="1198"/>
    <cellStyle name="Currency [0]" xfId="1199"/>
    <cellStyle name="貨幣[0]_Dialog2" xfId="1200"/>
    <cellStyle name="連結的儲存格" xfId="1201"/>
    <cellStyle name="備註" xfId="1202"/>
    <cellStyle name="Hyperlink" xfId="1203"/>
    <cellStyle name="說明文字" xfId="1204"/>
    <cellStyle name="輔色1" xfId="1205"/>
    <cellStyle name="輔色2" xfId="1206"/>
    <cellStyle name="輔色3" xfId="1207"/>
    <cellStyle name="輔色4" xfId="1208"/>
    <cellStyle name="輔色5" xfId="1209"/>
    <cellStyle name="輔色6" xfId="1210"/>
    <cellStyle name="標題" xfId="1211"/>
    <cellStyle name="標題 1" xfId="1212"/>
    <cellStyle name="標題 2" xfId="1213"/>
    <cellStyle name="標題 3" xfId="1214"/>
    <cellStyle name="標題 4" xfId="1215"/>
    <cellStyle name="樣式 1" xfId="1216"/>
    <cellStyle name="樣式 2" xfId="1217"/>
    <cellStyle name="輸入" xfId="1218"/>
    <cellStyle name="輸出" xfId="1219"/>
    <cellStyle name="隨後的超連結_2004 追溯後管理報表" xfId="1220"/>
    <cellStyle name="檢查儲存格" xfId="1221"/>
    <cellStyle name="壞" xfId="1222"/>
    <cellStyle name="警告文字" xfId="1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8928;&#31639;&#32232;&#35069;&#36039;&#26009;-&#26371;&#35336;&#23560;&#29992;&#21312;\2004&#24180;&#21443;&#32771;&#36039;&#26009;\&#24046;&#30064;&#21407;&#22240;\1130vs1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TEMP\TEMP\class_200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Temporary%20Internet%20Files\OLK3\&#25237;&#25269;&#38928;&#20272;-&#32654;&#320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0316;&#26989;&#21312;\&#22577;&#34920;&#39006;\&#20998;&#26512;&#22577;&#34920;\&#37559;&#21806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2577;&#34920;&#39006;\90&#24180;&#22238;&#22577;&#37559;&#21806;&#25976;&#2257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5&#24180;&#38928;&#31639;\&#21508;&#37096;&#34389;&#38928;&#31639;&#32232;&#35069;&#27284;\&#26371;&#35336;&#34389;\&#36039;&#26412;&#25903;&#20986;&#36664;&#20837;&#27284;-&#26371;&#35336;&#343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6&#24180;&#38928;&#31639;\&#26371;&#35336;&#23560;&#29992;\&#22577;&#34920;&#32068;\&#38263;&#30701;&#26399;&#25237;&#36039;&#38928;&#31639;&#27284;(&#33775;&#20449;&#36681;&#30701;&#25237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NSITY\SENS_N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07&#24180;&#38928;&#31639;\5.&#32147;&#29151;&#20998;&#26512;&#34389;&#23560;&#29992;\&#22235;&#22823;&#34920;\2007&#38928;&#31639;&#25613;&#304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MR&#36039;&#26009;&#36899;&#32080;\&#36027;&#29992;&#38928;&#31639;&#36861;&#21152;-M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&#20854;&#20182;&#36958;&#24310;&#36027;&#29992;9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8928;&#31639;&#32232;&#21015;\&#36001;&#29986;&#30446;&#37636;-&#26371;&#35336;9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4037;&#31243;&#19968;&#25209;\&#19977;&#26399;&#21033;&#24687;&#36039;&#26412;&#21270;&#20998;&#2589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0108;&#25209;&#39511;&#25910;&#36039;&#26009;\&#22235;&#26399;&#24037;&#31243;&#23614;&#27454;&#25903;&#20184;&#21839;&#38988;&#24409;&#3231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&#32317;-05A.9110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Temporary%20Internet%20Files\OLK50\&#32317;-08A.91102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080;&#24115;&#22577;&#34920;\Audit%20Committee\99&#24180;&#31532;&#19968;&#23622;&#31532;&#21313;&#22235;&#27425;\&#22577;&#21578;&#27284;\0920626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&#38928;&#31639;&#22577;&#34920;\2004&#24180;&#38928;&#31639;\&#21508;&#37096;&#34389;&#38928;&#31639;&#32232;&#35069;&#27284;\&#32317;&#21209;&#34389;\&#32317;&#21209;&#20195;&#32232;&#26989;&#21209;&#24615;&#36027;&#29992;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32034;&#24341;&#21312;\&#22522;&#26412;&#36039;&#26009;&#21312;\&#22522;&#26412;&#36039;&#26009;&#27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&#36001;&#29986;&#30446;&#37636;\&#20986;&#21806;FA&#26126;&#32048;\92&#24180;&#24230;\&#34389;&#20221;FA&#26126;&#32048;-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Program%20Files\My%20Documents\Ellisa\accounting\9FORECAST-920926-&#21246;&#36001;&#22577;&#25976;(9&#26376;&#35519;&#259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35430;&#31639;&#36039;&#26009;&#21312;\921212(&#29151;&#25910;&#30001;496E&#25913;&#28858;485E)\&#36027;&#29992;&#38928;&#31639;&#24409;&#32317;&#27284;-&#20840;&#20844;&#214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6376;&#22519;&#34892;&#21103;&#32317;&#22577;&#21578;&#29992;&#27284;9206%20&#30340;%20&#24037;&#20316;&#34920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WINDOWS\Temporary%20Internet%20Files\OLK6271\WINDOWS\TEMP\Budget\Data%20for%20shareholder\TAT\2001Bgt_Sys_T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rence%20su\y%202000%20files\Management%20reports\Financial%20Report\Report%20for%20Shareholder\Monthly%20report%20%200400-1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9vs1211n"/>
      <sheetName val="1209vs1211"/>
      <sheetName val="1130vs1124"/>
      <sheetName val="版本比較"/>
      <sheetName val="#REF"/>
      <sheetName val="DTC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_200007"/>
      <sheetName val="class_200008"/>
      <sheetName val="8909通話分鐘級距"/>
      <sheetName val="#REF"/>
      <sheetName val="基本資料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  <row r="314">
          <cell r="Z314">
            <v>0</v>
          </cell>
        </row>
        <row r="315">
          <cell r="Z315">
            <v>0</v>
          </cell>
        </row>
        <row r="316">
          <cell r="Z316">
            <v>0</v>
          </cell>
        </row>
        <row r="317">
          <cell r="Z317">
            <v>0</v>
          </cell>
        </row>
        <row r="318">
          <cell r="Z318">
            <v>0</v>
          </cell>
        </row>
        <row r="319"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Z322">
            <v>0</v>
          </cell>
        </row>
        <row r="323">
          <cell r="Z323">
            <v>0</v>
          </cell>
        </row>
        <row r="324">
          <cell r="Z324">
            <v>0</v>
          </cell>
        </row>
        <row r="325">
          <cell r="Z325">
            <v>0</v>
          </cell>
        </row>
        <row r="326">
          <cell r="Z326">
            <v>0</v>
          </cell>
        </row>
        <row r="327">
          <cell r="Z327">
            <v>0</v>
          </cell>
        </row>
        <row r="328"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Z331">
            <v>0</v>
          </cell>
        </row>
        <row r="332">
          <cell r="Z332">
            <v>0</v>
          </cell>
        </row>
        <row r="333">
          <cell r="Z333">
            <v>0</v>
          </cell>
        </row>
        <row r="334">
          <cell r="Z334">
            <v>0</v>
          </cell>
        </row>
        <row r="335">
          <cell r="Z335">
            <v>0</v>
          </cell>
        </row>
        <row r="336">
          <cell r="Z336">
            <v>0</v>
          </cell>
        </row>
        <row r="337">
          <cell r="Z337">
            <v>0</v>
          </cell>
        </row>
        <row r="338">
          <cell r="Z338">
            <v>0</v>
          </cell>
        </row>
        <row r="339">
          <cell r="Z339">
            <v>0</v>
          </cell>
        </row>
        <row r="340">
          <cell r="Z340">
            <v>0</v>
          </cell>
        </row>
        <row r="341">
          <cell r="Z341">
            <v>0</v>
          </cell>
        </row>
        <row r="342">
          <cell r="Z342">
            <v>0</v>
          </cell>
        </row>
        <row r="343">
          <cell r="Z343">
            <v>0</v>
          </cell>
        </row>
        <row r="344">
          <cell r="Z344">
            <v>0</v>
          </cell>
        </row>
        <row r="345">
          <cell r="Z345">
            <v>0</v>
          </cell>
        </row>
        <row r="346">
          <cell r="Z346">
            <v>0</v>
          </cell>
        </row>
        <row r="347">
          <cell r="Z347">
            <v>0</v>
          </cell>
        </row>
        <row r="348"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Z351">
            <v>0</v>
          </cell>
        </row>
        <row r="352">
          <cell r="Z352">
            <v>0</v>
          </cell>
        </row>
        <row r="353">
          <cell r="Z353">
            <v>0</v>
          </cell>
        </row>
        <row r="354">
          <cell r="Z354">
            <v>0</v>
          </cell>
        </row>
        <row r="355">
          <cell r="Z355">
            <v>0</v>
          </cell>
        </row>
        <row r="356">
          <cell r="Z356">
            <v>0</v>
          </cell>
        </row>
        <row r="357"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Z360">
            <v>0</v>
          </cell>
        </row>
        <row r="361">
          <cell r="Z361">
            <v>0</v>
          </cell>
        </row>
        <row r="362">
          <cell r="Z362">
            <v>0</v>
          </cell>
        </row>
        <row r="363">
          <cell r="Z363">
            <v>0</v>
          </cell>
        </row>
        <row r="364">
          <cell r="Z364">
            <v>0</v>
          </cell>
        </row>
        <row r="365">
          <cell r="Z365">
            <v>0</v>
          </cell>
        </row>
        <row r="366"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Z369">
            <v>0</v>
          </cell>
        </row>
        <row r="370">
          <cell r="Z370">
            <v>0</v>
          </cell>
        </row>
        <row r="371">
          <cell r="Z371">
            <v>0</v>
          </cell>
        </row>
        <row r="372">
          <cell r="Z372">
            <v>0</v>
          </cell>
        </row>
        <row r="373">
          <cell r="Z373">
            <v>0</v>
          </cell>
        </row>
        <row r="374">
          <cell r="Z374">
            <v>0</v>
          </cell>
        </row>
        <row r="375"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Z378">
            <v>0</v>
          </cell>
        </row>
        <row r="379">
          <cell r="Z379">
            <v>0</v>
          </cell>
        </row>
        <row r="380">
          <cell r="Z380">
            <v>0</v>
          </cell>
        </row>
        <row r="381">
          <cell r="Z381">
            <v>0</v>
          </cell>
        </row>
        <row r="382">
          <cell r="Z382">
            <v>0</v>
          </cell>
        </row>
        <row r="383">
          <cell r="Z383">
            <v>0</v>
          </cell>
        </row>
        <row r="384">
          <cell r="Z384">
            <v>0</v>
          </cell>
        </row>
        <row r="385">
          <cell r="Z385">
            <v>0</v>
          </cell>
        </row>
        <row r="386">
          <cell r="Z386">
            <v>0</v>
          </cell>
        </row>
        <row r="387">
          <cell r="Z387">
            <v>0</v>
          </cell>
        </row>
        <row r="388">
          <cell r="Z388">
            <v>0</v>
          </cell>
        </row>
        <row r="389">
          <cell r="Z389">
            <v>0</v>
          </cell>
        </row>
        <row r="390">
          <cell r="Z390">
            <v>0</v>
          </cell>
        </row>
        <row r="391">
          <cell r="Z391">
            <v>0</v>
          </cell>
        </row>
        <row r="392">
          <cell r="Z392">
            <v>0</v>
          </cell>
        </row>
        <row r="393">
          <cell r="Z393">
            <v>0</v>
          </cell>
        </row>
        <row r="394">
          <cell r="Z394">
            <v>0</v>
          </cell>
        </row>
        <row r="395">
          <cell r="Z395">
            <v>0</v>
          </cell>
        </row>
        <row r="396">
          <cell r="Z396">
            <v>0</v>
          </cell>
        </row>
        <row r="397">
          <cell r="Z397">
            <v>0</v>
          </cell>
        </row>
        <row r="398">
          <cell r="Z398">
            <v>0</v>
          </cell>
        </row>
        <row r="399">
          <cell r="Z399">
            <v>0</v>
          </cell>
        </row>
        <row r="400">
          <cell r="Z400">
            <v>0</v>
          </cell>
        </row>
        <row r="401">
          <cell r="Z401">
            <v>0</v>
          </cell>
        </row>
        <row r="402">
          <cell r="Z402">
            <v>0</v>
          </cell>
        </row>
        <row r="403">
          <cell r="Z403">
            <v>0</v>
          </cell>
        </row>
        <row r="404">
          <cell r="Z404">
            <v>0</v>
          </cell>
        </row>
        <row r="405">
          <cell r="Z405">
            <v>0</v>
          </cell>
        </row>
        <row r="406">
          <cell r="Z406">
            <v>0</v>
          </cell>
        </row>
        <row r="407">
          <cell r="Z407">
            <v>0</v>
          </cell>
        </row>
        <row r="408">
          <cell r="Z408">
            <v>0</v>
          </cell>
        </row>
        <row r="409">
          <cell r="Z409">
            <v>0</v>
          </cell>
        </row>
        <row r="410">
          <cell r="Z410">
            <v>0</v>
          </cell>
        </row>
        <row r="411">
          <cell r="Z411">
            <v>0</v>
          </cell>
        </row>
        <row r="412">
          <cell r="Z412">
            <v>0</v>
          </cell>
        </row>
        <row r="413">
          <cell r="Z413">
            <v>0</v>
          </cell>
        </row>
        <row r="414">
          <cell r="Z414">
            <v>0</v>
          </cell>
        </row>
        <row r="415"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0">
          <cell r="Z420">
            <v>0</v>
          </cell>
        </row>
        <row r="421">
          <cell r="Z421">
            <v>0</v>
          </cell>
        </row>
        <row r="422">
          <cell r="Z422">
            <v>0</v>
          </cell>
        </row>
        <row r="423">
          <cell r="Z423">
            <v>0</v>
          </cell>
        </row>
        <row r="424"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Z427">
            <v>0</v>
          </cell>
        </row>
        <row r="428">
          <cell r="Z428">
            <v>0</v>
          </cell>
        </row>
        <row r="429">
          <cell r="Z429">
            <v>0</v>
          </cell>
        </row>
        <row r="430">
          <cell r="Z430">
            <v>0</v>
          </cell>
        </row>
        <row r="431">
          <cell r="Z431">
            <v>0</v>
          </cell>
        </row>
        <row r="432">
          <cell r="Z432">
            <v>0</v>
          </cell>
        </row>
        <row r="433"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Z436">
            <v>0</v>
          </cell>
        </row>
        <row r="437">
          <cell r="Z437">
            <v>0</v>
          </cell>
        </row>
        <row r="438">
          <cell r="Z438">
            <v>0</v>
          </cell>
        </row>
        <row r="439">
          <cell r="Z439">
            <v>0</v>
          </cell>
        </row>
        <row r="440">
          <cell r="Z440">
            <v>0</v>
          </cell>
        </row>
        <row r="441">
          <cell r="Z441">
            <v>0</v>
          </cell>
        </row>
        <row r="442"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Z445">
            <v>0</v>
          </cell>
        </row>
        <row r="446">
          <cell r="Z446">
            <v>0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0">
          <cell r="Z450">
            <v>0</v>
          </cell>
        </row>
        <row r="451">
          <cell r="Z451">
            <v>0</v>
          </cell>
        </row>
        <row r="452">
          <cell r="Z452">
            <v>0</v>
          </cell>
        </row>
        <row r="453">
          <cell r="Z453">
            <v>0</v>
          </cell>
        </row>
        <row r="454">
          <cell r="Z454">
            <v>0</v>
          </cell>
        </row>
        <row r="455">
          <cell r="Z455">
            <v>0</v>
          </cell>
        </row>
        <row r="456">
          <cell r="Z456">
            <v>0</v>
          </cell>
        </row>
        <row r="457">
          <cell r="Z457">
            <v>0</v>
          </cell>
        </row>
        <row r="458">
          <cell r="Z458">
            <v>0</v>
          </cell>
        </row>
        <row r="459">
          <cell r="Z459">
            <v>0</v>
          </cell>
        </row>
        <row r="460"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Z463">
            <v>0</v>
          </cell>
        </row>
        <row r="464">
          <cell r="Z464">
            <v>0</v>
          </cell>
        </row>
        <row r="465">
          <cell r="Z465">
            <v>0</v>
          </cell>
        </row>
        <row r="466">
          <cell r="Z466">
            <v>0</v>
          </cell>
        </row>
        <row r="467">
          <cell r="Z467">
            <v>0</v>
          </cell>
        </row>
        <row r="468">
          <cell r="Z468">
            <v>0</v>
          </cell>
        </row>
        <row r="469">
          <cell r="Z469">
            <v>0</v>
          </cell>
        </row>
        <row r="470">
          <cell r="Z470">
            <v>0</v>
          </cell>
        </row>
        <row r="471"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Z474">
            <v>0</v>
          </cell>
        </row>
        <row r="475">
          <cell r="Z475">
            <v>0</v>
          </cell>
        </row>
        <row r="476">
          <cell r="Z476">
            <v>0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0"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Z483">
            <v>0</v>
          </cell>
        </row>
        <row r="484">
          <cell r="Z484">
            <v>0</v>
          </cell>
        </row>
        <row r="485">
          <cell r="Z485">
            <v>0</v>
          </cell>
        </row>
        <row r="486">
          <cell r="Z486">
            <v>0</v>
          </cell>
        </row>
        <row r="487">
          <cell r="Z487">
            <v>0</v>
          </cell>
        </row>
        <row r="488">
          <cell r="Z488">
            <v>0</v>
          </cell>
        </row>
        <row r="489">
          <cell r="Z489">
            <v>0</v>
          </cell>
        </row>
        <row r="490">
          <cell r="Z490">
            <v>0</v>
          </cell>
        </row>
        <row r="491">
          <cell r="Z491">
            <v>0</v>
          </cell>
        </row>
        <row r="492">
          <cell r="Z492">
            <v>0</v>
          </cell>
        </row>
        <row r="493">
          <cell r="Z493">
            <v>0</v>
          </cell>
        </row>
        <row r="494">
          <cell r="Z494">
            <v>0</v>
          </cell>
        </row>
        <row r="495">
          <cell r="Z495">
            <v>0</v>
          </cell>
        </row>
        <row r="496">
          <cell r="Z496">
            <v>0</v>
          </cell>
        </row>
        <row r="497">
          <cell r="Z497">
            <v>0</v>
          </cell>
        </row>
        <row r="498">
          <cell r="Z498">
            <v>0</v>
          </cell>
        </row>
        <row r="499">
          <cell r="Z499">
            <v>0</v>
          </cell>
        </row>
        <row r="500">
          <cell r="Z500">
            <v>0</v>
          </cell>
        </row>
        <row r="501">
          <cell r="Z501">
            <v>0</v>
          </cell>
        </row>
        <row r="502">
          <cell r="Z502">
            <v>0</v>
          </cell>
        </row>
        <row r="503">
          <cell r="Z503">
            <v>0</v>
          </cell>
        </row>
        <row r="504">
          <cell r="Z504">
            <v>0</v>
          </cell>
        </row>
        <row r="505">
          <cell r="Z505">
            <v>0</v>
          </cell>
        </row>
        <row r="506">
          <cell r="Z506">
            <v>0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0">
          <cell r="Z510">
            <v>0</v>
          </cell>
        </row>
        <row r="511">
          <cell r="Z511">
            <v>0</v>
          </cell>
        </row>
        <row r="512">
          <cell r="Z512">
            <v>0</v>
          </cell>
        </row>
        <row r="513">
          <cell r="Z513">
            <v>0</v>
          </cell>
        </row>
        <row r="514">
          <cell r="Z514">
            <v>0</v>
          </cell>
        </row>
        <row r="515">
          <cell r="Z515">
            <v>0</v>
          </cell>
        </row>
        <row r="516">
          <cell r="Z516">
            <v>0</v>
          </cell>
        </row>
        <row r="517">
          <cell r="Z517">
            <v>0</v>
          </cell>
        </row>
        <row r="518">
          <cell r="Z518">
            <v>0</v>
          </cell>
        </row>
        <row r="519">
          <cell r="Z519">
            <v>0</v>
          </cell>
        </row>
        <row r="520">
          <cell r="Z520">
            <v>0</v>
          </cell>
        </row>
        <row r="521">
          <cell r="Z521">
            <v>0</v>
          </cell>
        </row>
        <row r="522">
          <cell r="Z522">
            <v>0</v>
          </cell>
        </row>
        <row r="523">
          <cell r="Z523">
            <v>0</v>
          </cell>
        </row>
        <row r="524">
          <cell r="Z524">
            <v>0</v>
          </cell>
        </row>
        <row r="525">
          <cell r="Z525">
            <v>0</v>
          </cell>
        </row>
        <row r="526">
          <cell r="Z526">
            <v>0</v>
          </cell>
        </row>
        <row r="527">
          <cell r="Z527">
            <v>0</v>
          </cell>
        </row>
        <row r="528">
          <cell r="Z528">
            <v>0</v>
          </cell>
        </row>
        <row r="529">
          <cell r="Z529">
            <v>0</v>
          </cell>
        </row>
        <row r="530">
          <cell r="Z530">
            <v>0</v>
          </cell>
        </row>
        <row r="531">
          <cell r="Z531">
            <v>0</v>
          </cell>
        </row>
        <row r="532">
          <cell r="Z532">
            <v>0</v>
          </cell>
        </row>
        <row r="533">
          <cell r="Z533">
            <v>0</v>
          </cell>
        </row>
        <row r="534">
          <cell r="Z534">
            <v>0</v>
          </cell>
        </row>
        <row r="535">
          <cell r="Z535">
            <v>0</v>
          </cell>
        </row>
        <row r="536">
          <cell r="Z536">
            <v>0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0">
          <cell r="Z540">
            <v>0</v>
          </cell>
        </row>
        <row r="541">
          <cell r="Z541">
            <v>0</v>
          </cell>
        </row>
        <row r="542">
          <cell r="Z542">
            <v>0</v>
          </cell>
        </row>
        <row r="543">
          <cell r="Z543">
            <v>0</v>
          </cell>
        </row>
        <row r="544">
          <cell r="Z544">
            <v>0</v>
          </cell>
        </row>
        <row r="545">
          <cell r="Z545">
            <v>0</v>
          </cell>
        </row>
        <row r="546">
          <cell r="Z546">
            <v>0</v>
          </cell>
        </row>
        <row r="547">
          <cell r="Z547">
            <v>0</v>
          </cell>
        </row>
        <row r="548">
          <cell r="Z548">
            <v>0</v>
          </cell>
        </row>
        <row r="549">
          <cell r="Z549">
            <v>0</v>
          </cell>
        </row>
        <row r="550">
          <cell r="Z550">
            <v>0</v>
          </cell>
        </row>
        <row r="551">
          <cell r="Z551">
            <v>0</v>
          </cell>
        </row>
        <row r="552">
          <cell r="Z552">
            <v>0</v>
          </cell>
        </row>
        <row r="553">
          <cell r="Z553">
            <v>0</v>
          </cell>
        </row>
        <row r="554">
          <cell r="Z554">
            <v>0</v>
          </cell>
        </row>
        <row r="555">
          <cell r="Z555">
            <v>0</v>
          </cell>
        </row>
        <row r="556">
          <cell r="Z556">
            <v>0</v>
          </cell>
        </row>
        <row r="557">
          <cell r="Z557">
            <v>0</v>
          </cell>
        </row>
        <row r="558">
          <cell r="Z558">
            <v>0</v>
          </cell>
        </row>
        <row r="559">
          <cell r="Z559">
            <v>0</v>
          </cell>
        </row>
        <row r="560">
          <cell r="Z560">
            <v>0</v>
          </cell>
        </row>
        <row r="561">
          <cell r="Z561">
            <v>0</v>
          </cell>
        </row>
        <row r="562">
          <cell r="Z562">
            <v>0</v>
          </cell>
        </row>
        <row r="563">
          <cell r="Z563">
            <v>0</v>
          </cell>
        </row>
        <row r="564">
          <cell r="Z564">
            <v>0</v>
          </cell>
        </row>
        <row r="565">
          <cell r="Z565">
            <v>0</v>
          </cell>
        </row>
        <row r="566">
          <cell r="Z566">
            <v>0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0">
          <cell r="Z570">
            <v>0</v>
          </cell>
        </row>
        <row r="571">
          <cell r="Z571">
            <v>0</v>
          </cell>
        </row>
        <row r="572">
          <cell r="Z572">
            <v>0</v>
          </cell>
        </row>
        <row r="573">
          <cell r="Z573">
            <v>0</v>
          </cell>
        </row>
        <row r="574">
          <cell r="Z574">
            <v>0</v>
          </cell>
        </row>
        <row r="575">
          <cell r="Z575">
            <v>0</v>
          </cell>
        </row>
        <row r="576">
          <cell r="Z576">
            <v>0</v>
          </cell>
        </row>
        <row r="577">
          <cell r="Z577">
            <v>0</v>
          </cell>
        </row>
        <row r="578">
          <cell r="Z578">
            <v>0</v>
          </cell>
        </row>
        <row r="579">
          <cell r="Z579">
            <v>0</v>
          </cell>
        </row>
        <row r="580">
          <cell r="Z580">
            <v>0</v>
          </cell>
        </row>
        <row r="581">
          <cell r="Z581">
            <v>0</v>
          </cell>
        </row>
        <row r="582">
          <cell r="Z582">
            <v>0</v>
          </cell>
        </row>
        <row r="583">
          <cell r="Z583">
            <v>0</v>
          </cell>
        </row>
        <row r="584">
          <cell r="Z584">
            <v>0</v>
          </cell>
        </row>
        <row r="585">
          <cell r="Z585">
            <v>0</v>
          </cell>
        </row>
        <row r="586">
          <cell r="Z586">
            <v>0</v>
          </cell>
        </row>
        <row r="587">
          <cell r="Z587">
            <v>0</v>
          </cell>
        </row>
        <row r="588">
          <cell r="Z588">
            <v>0</v>
          </cell>
        </row>
        <row r="589">
          <cell r="Z589">
            <v>0</v>
          </cell>
        </row>
        <row r="590">
          <cell r="Z590">
            <v>0</v>
          </cell>
        </row>
        <row r="591">
          <cell r="Z591">
            <v>0</v>
          </cell>
        </row>
        <row r="592">
          <cell r="Z592">
            <v>0</v>
          </cell>
        </row>
        <row r="593">
          <cell r="Z593">
            <v>0</v>
          </cell>
        </row>
        <row r="594">
          <cell r="Z594">
            <v>0</v>
          </cell>
        </row>
        <row r="595">
          <cell r="Z595">
            <v>0</v>
          </cell>
        </row>
        <row r="596">
          <cell r="Z596">
            <v>0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0">
          <cell r="Z600">
            <v>0</v>
          </cell>
        </row>
        <row r="601">
          <cell r="Z601">
            <v>0</v>
          </cell>
        </row>
        <row r="602">
          <cell r="Z602">
            <v>0</v>
          </cell>
        </row>
        <row r="603">
          <cell r="Z603">
            <v>0</v>
          </cell>
        </row>
        <row r="604">
          <cell r="Z604">
            <v>0</v>
          </cell>
        </row>
        <row r="605">
          <cell r="Z605">
            <v>0</v>
          </cell>
        </row>
        <row r="606">
          <cell r="Z606">
            <v>0</v>
          </cell>
        </row>
        <row r="607">
          <cell r="Z607">
            <v>0</v>
          </cell>
        </row>
        <row r="608">
          <cell r="Z608">
            <v>0</v>
          </cell>
        </row>
        <row r="609">
          <cell r="Z609">
            <v>0</v>
          </cell>
        </row>
        <row r="610">
          <cell r="Z610">
            <v>0</v>
          </cell>
        </row>
        <row r="611">
          <cell r="Z611">
            <v>0</v>
          </cell>
        </row>
        <row r="612">
          <cell r="Z612">
            <v>0</v>
          </cell>
        </row>
        <row r="613">
          <cell r="Z613">
            <v>0</v>
          </cell>
        </row>
        <row r="614">
          <cell r="Z614">
            <v>0</v>
          </cell>
        </row>
        <row r="615">
          <cell r="Z615">
            <v>0</v>
          </cell>
        </row>
        <row r="616">
          <cell r="Z616">
            <v>0</v>
          </cell>
        </row>
        <row r="617">
          <cell r="Z617">
            <v>0</v>
          </cell>
        </row>
        <row r="618">
          <cell r="Z618">
            <v>0</v>
          </cell>
        </row>
        <row r="619">
          <cell r="Z619">
            <v>0</v>
          </cell>
        </row>
        <row r="620">
          <cell r="Z620">
            <v>0</v>
          </cell>
        </row>
        <row r="621">
          <cell r="Z621">
            <v>0</v>
          </cell>
        </row>
        <row r="622">
          <cell r="Z622">
            <v>0</v>
          </cell>
        </row>
        <row r="623">
          <cell r="Z623">
            <v>0</v>
          </cell>
        </row>
        <row r="624">
          <cell r="Z624">
            <v>0</v>
          </cell>
        </row>
        <row r="625">
          <cell r="Z625">
            <v>0</v>
          </cell>
        </row>
        <row r="626">
          <cell r="Z626">
            <v>0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  <row r="630">
          <cell r="Z630">
            <v>0</v>
          </cell>
        </row>
        <row r="631">
          <cell r="Z631">
            <v>0</v>
          </cell>
        </row>
        <row r="632">
          <cell r="Z632">
            <v>0</v>
          </cell>
        </row>
        <row r="633">
          <cell r="Z633">
            <v>0</v>
          </cell>
        </row>
        <row r="634">
          <cell r="Z634">
            <v>0</v>
          </cell>
        </row>
        <row r="635">
          <cell r="Z635">
            <v>0</v>
          </cell>
        </row>
        <row r="636">
          <cell r="Z636">
            <v>0</v>
          </cell>
        </row>
        <row r="637">
          <cell r="Z637">
            <v>0</v>
          </cell>
        </row>
        <row r="638">
          <cell r="Z638">
            <v>0</v>
          </cell>
        </row>
        <row r="639">
          <cell r="Z639">
            <v>0</v>
          </cell>
        </row>
        <row r="640">
          <cell r="Z640">
            <v>0</v>
          </cell>
        </row>
        <row r="641">
          <cell r="Z641">
            <v>0</v>
          </cell>
        </row>
        <row r="642">
          <cell r="Z642">
            <v>0</v>
          </cell>
        </row>
        <row r="643">
          <cell r="Z643">
            <v>0</v>
          </cell>
        </row>
        <row r="644">
          <cell r="Z644">
            <v>0</v>
          </cell>
        </row>
        <row r="645">
          <cell r="Z645">
            <v>0</v>
          </cell>
        </row>
        <row r="646">
          <cell r="Z646">
            <v>0</v>
          </cell>
        </row>
        <row r="647">
          <cell r="Z647">
            <v>0</v>
          </cell>
        </row>
        <row r="648">
          <cell r="Z648">
            <v>0</v>
          </cell>
        </row>
        <row r="649">
          <cell r="Z649">
            <v>0</v>
          </cell>
        </row>
        <row r="650">
          <cell r="Z650">
            <v>0</v>
          </cell>
        </row>
        <row r="651">
          <cell r="Z651">
            <v>0</v>
          </cell>
        </row>
        <row r="652">
          <cell r="Z652">
            <v>0</v>
          </cell>
        </row>
        <row r="653">
          <cell r="Z653">
            <v>0</v>
          </cell>
        </row>
        <row r="654">
          <cell r="Z654">
            <v>0</v>
          </cell>
        </row>
        <row r="655">
          <cell r="Z655">
            <v>0</v>
          </cell>
        </row>
        <row r="656">
          <cell r="Z656">
            <v>0</v>
          </cell>
        </row>
        <row r="657">
          <cell r="Z657">
            <v>0</v>
          </cell>
        </row>
        <row r="658">
          <cell r="Z658">
            <v>0</v>
          </cell>
        </row>
        <row r="659">
          <cell r="Z659">
            <v>0</v>
          </cell>
        </row>
        <row r="660">
          <cell r="Z660">
            <v>0</v>
          </cell>
        </row>
        <row r="661">
          <cell r="Z661">
            <v>0</v>
          </cell>
        </row>
        <row r="662">
          <cell r="Z662">
            <v>0</v>
          </cell>
        </row>
        <row r="663">
          <cell r="Z663">
            <v>0</v>
          </cell>
        </row>
        <row r="664">
          <cell r="Z664">
            <v>0</v>
          </cell>
        </row>
        <row r="665">
          <cell r="Z665">
            <v>0</v>
          </cell>
        </row>
        <row r="666">
          <cell r="Z666">
            <v>0</v>
          </cell>
        </row>
        <row r="667">
          <cell r="Z667">
            <v>0</v>
          </cell>
        </row>
        <row r="668">
          <cell r="Z668">
            <v>0</v>
          </cell>
        </row>
        <row r="669">
          <cell r="Z669">
            <v>0</v>
          </cell>
        </row>
        <row r="670">
          <cell r="Z670">
            <v>0</v>
          </cell>
        </row>
        <row r="671">
          <cell r="Z671">
            <v>0</v>
          </cell>
        </row>
        <row r="672">
          <cell r="Z672">
            <v>0</v>
          </cell>
        </row>
        <row r="673">
          <cell r="Z673">
            <v>0</v>
          </cell>
        </row>
        <row r="674">
          <cell r="Z674">
            <v>0</v>
          </cell>
        </row>
        <row r="675">
          <cell r="Z675">
            <v>0</v>
          </cell>
        </row>
        <row r="676">
          <cell r="Z676">
            <v>0</v>
          </cell>
        </row>
        <row r="677">
          <cell r="Z677">
            <v>0</v>
          </cell>
        </row>
        <row r="678">
          <cell r="Z678">
            <v>0</v>
          </cell>
        </row>
        <row r="679">
          <cell r="Z679">
            <v>0</v>
          </cell>
        </row>
        <row r="680">
          <cell r="Z680">
            <v>0</v>
          </cell>
        </row>
        <row r="681">
          <cell r="Z681">
            <v>0</v>
          </cell>
        </row>
        <row r="682">
          <cell r="Z682">
            <v>0</v>
          </cell>
        </row>
        <row r="683">
          <cell r="Z683">
            <v>0</v>
          </cell>
        </row>
        <row r="684">
          <cell r="Z684">
            <v>0</v>
          </cell>
        </row>
        <row r="685">
          <cell r="Z685">
            <v>0</v>
          </cell>
        </row>
        <row r="686">
          <cell r="Z686">
            <v>0</v>
          </cell>
        </row>
        <row r="687">
          <cell r="Z687">
            <v>0</v>
          </cell>
        </row>
        <row r="688">
          <cell r="Z688">
            <v>0</v>
          </cell>
        </row>
        <row r="689">
          <cell r="Z689">
            <v>0</v>
          </cell>
        </row>
        <row r="690">
          <cell r="Z690">
            <v>0</v>
          </cell>
        </row>
        <row r="691">
          <cell r="Z691">
            <v>0</v>
          </cell>
        </row>
        <row r="692">
          <cell r="Z692">
            <v>0</v>
          </cell>
        </row>
        <row r="693">
          <cell r="Z693">
            <v>0</v>
          </cell>
        </row>
        <row r="694">
          <cell r="Z694">
            <v>0</v>
          </cell>
        </row>
        <row r="695">
          <cell r="Z695">
            <v>0</v>
          </cell>
        </row>
        <row r="696">
          <cell r="Z696">
            <v>0</v>
          </cell>
        </row>
        <row r="697">
          <cell r="Z697">
            <v>0</v>
          </cell>
        </row>
        <row r="698">
          <cell r="Z69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G"/>
      <sheetName val="2G"/>
      <sheetName val="3G主設備"/>
      <sheetName val="2G-SR10"/>
      <sheetName val="Cash flow"/>
      <sheetName val="投抵明細表-巧倫"/>
      <sheetName val="定義"/>
      <sheetName val="年0元"/>
      <sheetName val="1.TWM應收MBT全區代收代付清單"/>
      <sheetName val="Tax calculations"/>
      <sheetName val="Consolidated By C. C."/>
      <sheetName val="Payroll"/>
      <sheetName val="Set Up -inputs"/>
    </sheetNames>
    <sheetDataSet>
      <sheetData sheetId="6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經銷"/>
      <sheetName val="大眾"/>
      <sheetName val="合約GD"/>
      <sheetName val="銷售分析"/>
      <sheetName val="DS-達成圖"/>
      <sheetName val="集團與TFN損益交易-9606當月"/>
      <sheetName val="CSMO 原因"/>
      <sheetName val="CSMO 案件類型"/>
      <sheetName val="類別"/>
      <sheetName val="基本資料"/>
    </sheetNames>
    <sheetDataSet>
      <sheetData sheetId="32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0.0021104464710617575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0.0007025717951221444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0.02263182438572762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0.00040966285429862645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0.007978866858889582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0.0016652795027239165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0.00015498911320964702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0.0042639075418248705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0.006147673900174721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6.827714238310441E-05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0.024268427488650633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0.021615860507067024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0.0029960010077706217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0.00017069285595776103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0.0005667002817797666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0.012517931284518363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0.0646434328654756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0.004009233800735891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0.005793315531206409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0.0019274637294750376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0.0004117111685701196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0.011327860692780852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0.01700851893905514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0.000696426852307665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0.009329388735227387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0.0012440095342201624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0.03773063165232733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0.0014194817901447407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0.0004888643394630276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0.006847514609601542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2.5262542681748632E-05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8.19325708597253E-05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0.001953409043580617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0.006627662211127945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0.017358780679480466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0.06846012512469113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0.00017547225592457833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0.023511916751045834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0.0013477907906424811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0.015926326232282934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0.006829762552581935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0.004857235909134048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0.001842800072919988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0.0017001008453392998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0.0006636538239637749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0.004519946825761512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0.0010255226785942282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0.002400624326189951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0.052053127810031144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0.002028513900202032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0.004442110883444773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0.010016256787601418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006初版"/>
      <sheetName val="9005差異數"/>
      <sheetName val="9005佣金版_2"/>
      <sheetName val="9005佣金版"/>
      <sheetName val="9005確定版"/>
      <sheetName val="9005初版"/>
      <sheetName val="9004確定版"/>
      <sheetName val="9004差異"/>
      <sheetName val="9004發佣數"/>
      <sheetName val="9004初版"/>
      <sheetName val="9003差異"/>
      <sheetName val="9003確定版"/>
      <sheetName val="9003發佣數"/>
      <sheetName val="9002差異"/>
      <sheetName val="9002確定版"/>
      <sheetName val="9002佣金"/>
      <sheetName val="9001差異"/>
      <sheetName val="9001確定版"/>
      <sheetName val="9001佣金"/>
      <sheetName val="9007初版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</sheetNames>
    <sheetDataSet>
      <sheetData sheetId="7">
        <row r="7">
          <cell r="I7" t="str">
            <v>A900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MENU"/>
      <sheetName val="資本支出彙總表"/>
      <sheetName val="資本支出彙總表(保留數)"/>
      <sheetName val="折舊彙總表"/>
      <sheetName val="資本支出明細表"/>
      <sheetName val="資本支出輸入表"/>
      <sheetName val="折舊費用-2G"/>
      <sheetName val="折舊費用-3G"/>
      <sheetName val="預購資產"/>
      <sheetName val="#REF"/>
      <sheetName val="TTnT-月份別"/>
      <sheetName val="網路元件歸類明細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投資損益計算表-by月份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  <sheetName val="業外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YoY"/>
      <sheetName val="TTNT外案成本"/>
      <sheetName val="2007季別"/>
      <sheetName val="成本費用彙總"/>
      <sheetName val="季別-VS推估版"/>
      <sheetName val="簡易IS"/>
      <sheetName val="自購手機毛損明細"/>
      <sheetName val="加盟手續費"/>
      <sheetName val="Y2006consolidated"/>
      <sheetName val="consolidated"/>
      <sheetName val="consolidated(沖銷後)"/>
      <sheetName val="沖銷."/>
      <sheetName val="TWM."/>
      <sheetName val="TAT."/>
      <sheetName val="MBT."/>
      <sheetName val="TT&amp;T(外案). "/>
      <sheetName val="TT&amp;T(內案)."/>
      <sheetName val="廈門"/>
      <sheetName val="營收比"/>
      <sheetName val="基站維運成本分攤"/>
      <sheetName val="Final Tax (SP)"/>
      <sheetName val="合併業外"/>
      <sheetName val="TWM業外"/>
      <sheetName val="MBT業外"/>
      <sheetName val="TAT業外"/>
      <sheetName val="TT&amp;T業外"/>
      <sheetName val="W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追加預計損益表-91"/>
      <sheetName val="TOTAL合計"/>
      <sheetName val="YTD合計"/>
      <sheetName val="12月CUR合計"/>
      <sheetName val="11月CUR合計"/>
      <sheetName val="10月CUR合計"/>
      <sheetName val="9月CUR合計"/>
      <sheetName val="8月CUR合計"/>
      <sheetName val="7月CUR合計"/>
      <sheetName val="6月CUR合計"/>
      <sheetName val="5月CUR合計"/>
      <sheetName val="4月CUR合計"/>
      <sheetName val="3月CUR合計"/>
      <sheetName val="2月CUR合計"/>
      <sheetName val="1月CUR合計"/>
      <sheetName val="MR"/>
      <sheetName val="TOTAL"/>
      <sheetName val="YTD"/>
      <sheetName val="12月CUR"/>
      <sheetName val="11月CUR"/>
      <sheetName val="10月CUR"/>
      <sheetName val="9月CUR"/>
      <sheetName val="8月CUR"/>
      <sheetName val="7月CUR"/>
      <sheetName val="6月CUR"/>
      <sheetName val="5月CUR"/>
      <sheetName val="4月CUR"/>
      <sheetName val="3月CUR"/>
      <sheetName val="2月CUR"/>
      <sheetName val="1月CUR"/>
      <sheetName val="董事長室"/>
      <sheetName val="總經理室"/>
      <sheetName val="法務室"/>
      <sheetName val="直營處"/>
      <sheetName val="帳務處"/>
      <sheetName val="系統網路處"/>
      <sheetName val="行銷處"/>
      <sheetName val="經銷處"/>
      <sheetName val="營管處"/>
      <sheetName val="媒體處"/>
      <sheetName val="企業客戶處"/>
      <sheetName val="客服處"/>
      <sheetName val="資訊處"/>
      <sheetName val="研發處"/>
      <sheetName val="人事處"/>
      <sheetName val="總務處"/>
      <sheetName val="敦南"/>
      <sheetName val="電信"/>
      <sheetName val="主管餐廳"/>
      <sheetName val="追加檔"/>
      <sheetName val="處 (15)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010餘額表"/>
      <sheetName val="9010(S)"/>
      <sheetName val="08-未攤銷設備"/>
      <sheetName val="9010攤提彙總"/>
      <sheetName val="9010攤提"/>
      <sheetName val="折舊拋轉"/>
      <sheetName val="其他遞延費用9010"/>
      <sheetName val="#REF"/>
      <sheetName val="巨集"/>
      <sheetName val="業外"/>
    </sheetNames>
    <sheetDataSet>
      <sheetData sheetId="4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  <sheetName val="基"/>
    </sheetNames>
    <sheetDataSet>
      <sheetData sheetId="0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007"/>
      <sheetName val="遞延"/>
      <sheetName val="運輸"/>
      <sheetName val="#REF"/>
      <sheetName val="BD-1"/>
      <sheetName val="佣金預算-9210政策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  <sheetName val="CEPPETIM1"/>
      <sheetName val="D_2"/>
      <sheetName val="出租-機器_"/>
      <sheetName val="Tax_calculations"/>
      <sheetName val="Consolidated_By_C__C_"/>
    </sheetNames>
    <sheetDataSet>
      <sheetData sheetId="2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>
            <v>0</v>
          </cell>
        </row>
        <row r="3">
          <cell r="P3">
            <v>53941596</v>
          </cell>
          <cell r="W3">
            <v>0</v>
          </cell>
          <cell r="AL3">
            <v>0</v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4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>
            <v>0</v>
          </cell>
        </row>
      </sheetData>
      <sheetData sheetId="8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設備未請款明細"/>
      <sheetName val="工程未請款明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總-5類-A帳"/>
      <sheetName val="Sheet1"/>
      <sheetName val="#REF"/>
      <sheetName val="Map"/>
      <sheetName val="運輸-用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總-8類"/>
      <sheetName val="總-8類-出租帳"/>
      <sheetName val="報廢檔"/>
      <sheetName val="#REF"/>
      <sheetName val="辦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8-遞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費用輸入檔-業務 (總務處代編)"/>
      <sheetName val="代編業務性費用明細"/>
      <sheetName val="#REF"/>
      <sheetName val="用人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  <sheetName val="Ass"/>
      <sheetName val="經銷"/>
      <sheetName val="2G_3G分攤方法"/>
    </sheetNames>
    <sheetDataSet>
      <sheetData sheetId="2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</sheetNames>
    <sheetDataSet>
      <sheetData sheetId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追加預計損益表"/>
      <sheetName val="業外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基本資料"/>
      <sheetName val="年0元"/>
      <sheetName val="資訊技術處-彙總"/>
      <sheetName val="Sheet1"/>
      <sheetName val="921021-93年營收預算-原版-分大小月"/>
      <sheetName val="基"/>
      <sheetName val="清單"/>
      <sheetName val="業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彙總表"/>
      <sheetName val="費用-全公司"/>
      <sheetName val="費用-製"/>
      <sheetName val="費用-製(不含技術部辦)"/>
      <sheetName val="費用-銷"/>
      <sheetName val="費用-管"/>
      <sheetName val="費用-管(含技術部辦)"/>
      <sheetName val="費用-全公司-2G"/>
      <sheetName val="費用-製-2G"/>
      <sheetName val="費用-製-2G(不含技術部辦)"/>
      <sheetName val="費用-銷-2G"/>
      <sheetName val="費用-管-2G"/>
      <sheetName val="費用-管-2G(含技術部辦)"/>
      <sheetName val="費用-全公司-3G"/>
      <sheetName val="費用-製-3G"/>
      <sheetName val="費用-製-3G(不含技術部辦)"/>
      <sheetName val="費用-銷-3G"/>
      <sheetName val="費用-管-3G"/>
      <sheetName val="費用-管-3G(含技術部辦)"/>
      <sheetName val="董事長室-彙總"/>
      <sheetName val="董事長室-2G"/>
      <sheetName val="董事長室-3G"/>
      <sheetName val="技術部辦-彙總"/>
      <sheetName val="技術部辦-2G"/>
      <sheetName val="技術部辦-3G"/>
      <sheetName val="投資法人關係處-彙總"/>
      <sheetName val="投資法人關係處-2G"/>
      <sheetName val="投資法人關係處-3G"/>
      <sheetName val="財務部辦-彙總"/>
      <sheetName val="財務部辦-2G"/>
      <sheetName val="財務部辦-3G"/>
      <sheetName val="總經理室-彙總"/>
      <sheetName val="總經理室-2G"/>
      <sheetName val="總經理室-3G"/>
      <sheetName val="稽核室-彙總"/>
      <sheetName val="稽核室-2G"/>
      <sheetName val="稽核室-3G"/>
      <sheetName val="公關室-彙總"/>
      <sheetName val="公關室-2G"/>
      <sheetName val="公關室-3G"/>
      <sheetName val="法務室-彙總"/>
      <sheetName val="法務室-2G"/>
      <sheetName val="法務室-3G"/>
      <sheetName val="勞安室-彙總"/>
      <sheetName val="勞安室-2G"/>
      <sheetName val="勞安室-3G"/>
      <sheetName val="法規處-彙總"/>
      <sheetName val="法規處-2G"/>
      <sheetName val="法規處-3G"/>
      <sheetName val="系統網路處-彙總"/>
      <sheetName val="系統網路處-2G"/>
      <sheetName val="系統網路處-3G"/>
      <sheetName val="研發處-彙總"/>
      <sheetName val="研發處-2G"/>
      <sheetName val="研發處-3G"/>
      <sheetName val="資訊處-彙總"/>
      <sheetName val="資訊處-2G"/>
      <sheetName val="資訊處-3G"/>
      <sheetName val="行銷處-彙總"/>
      <sheetName val="行銷處-2G"/>
      <sheetName val="行銷處-3G"/>
      <sheetName val="產品企劃處-彙總"/>
      <sheetName val="產品企劃處-2G"/>
      <sheetName val="產品企劃處-3G"/>
      <sheetName val="媒體處-彙總"/>
      <sheetName val="媒體處-2G"/>
      <sheetName val="媒體處-3G"/>
      <sheetName val="營管處-彙總"/>
      <sheetName val="營管處-2G"/>
      <sheetName val="營管處-3G"/>
      <sheetName val="經銷處-彙總"/>
      <sheetName val="經銷處-2G"/>
      <sheetName val="經銷處-3G"/>
      <sheetName val="客服處-彙總"/>
      <sheetName val="客服處-2G"/>
      <sheetName val="客服處-3G"/>
      <sheetName val="直營處-彙總"/>
      <sheetName val="直營處-2G"/>
      <sheetName val="直營處-3G"/>
      <sheetName val="企業客戶處-彙總"/>
      <sheetName val="企業客戶處-2G"/>
      <sheetName val="企業客戶處-3G"/>
      <sheetName val="會計處-彙總"/>
      <sheetName val="會計處-2G"/>
      <sheetName val="會計處-3G"/>
      <sheetName val="財務處-彙總"/>
      <sheetName val="財務處-2G"/>
      <sheetName val="財務處-3G"/>
      <sheetName val="股務處-彙總"/>
      <sheetName val="股務處-2G"/>
      <sheetName val="股務處-3G"/>
      <sheetName val="帳務處-彙總"/>
      <sheetName val="帳務處-2G"/>
      <sheetName val="帳務處-3G"/>
      <sheetName val="不動產處-彙總"/>
      <sheetName val="不動產處-2G"/>
      <sheetName val="不動產處-3G"/>
      <sheetName val="行政部辦-彙總"/>
      <sheetName val="行政部辦-2G"/>
      <sheetName val="行政部辦-3G"/>
      <sheetName val="人力資源處-彙總"/>
      <sheetName val="人力資源處-2G"/>
      <sheetName val="人力資源處-3G"/>
      <sheetName val="總務處-彙總"/>
      <sheetName val="總務處-2G"/>
      <sheetName val="總務處-3G"/>
      <sheetName val="採購處-彙總"/>
      <sheetName val="採購處-2G"/>
      <sheetName val="採購處-3G"/>
      <sheetName val="商務部辦-彙總"/>
      <sheetName val="商務部辦-2G"/>
      <sheetName val="商務部辦-3G"/>
      <sheetName val="#REF"/>
      <sheetName val="預計處分資產"/>
      <sheetName val="合約G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  <sheetName val="#REF"/>
      <sheetName val="LIST"/>
      <sheetName val="Entity"/>
      <sheetName val="INP_S1"/>
      <sheetName val="INP_S2"/>
      <sheetName val="Admin"/>
      <sheetName val="每月執行副總報告用檔9206 的 工作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Key Assumption"/>
      <sheetName val="Help"/>
      <sheetName val="Budget"/>
      <sheetName val="Quarterly"/>
      <sheetName val="Data-Entry"/>
      <sheetName val="Payroll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Tax calculations"/>
      <sheetName val="Consolidated By C. C.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  <sheetName val="基本資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股東損益"/>
      <sheetName val="#REF"/>
      <sheetName val="Set Up -inputs"/>
      <sheetName val="Monthly report  0400-1 (C)"/>
      <sheetName val="1.Assum"/>
      <sheetName val="ML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36"/>
  <sheetViews>
    <sheetView tabSelected="1" view="pageBreakPreview" zoomScale="75" zoomScaleNormal="82" zoomScaleSheetLayoutView="75" zoomScalePageLayoutView="0" workbookViewId="0" topLeftCell="A1">
      <pane xSplit="8" ySplit="6" topLeftCell="I2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38" sqref="E238"/>
    </sheetView>
  </sheetViews>
  <sheetFormatPr defaultColWidth="9.00390625" defaultRowHeight="15.75"/>
  <cols>
    <col min="1" max="1" width="97.625" style="2" customWidth="1"/>
    <col min="2" max="2" width="1.12109375" style="2" customWidth="1"/>
    <col min="3" max="3" width="14.00390625" style="3" customWidth="1"/>
    <col min="4" max="4" width="14.25390625" style="3" customWidth="1"/>
    <col min="5" max="5" width="13.75390625" style="3" customWidth="1"/>
    <col min="6" max="6" width="14.00390625" style="3" customWidth="1"/>
    <col min="7" max="7" width="14.75390625" style="3" customWidth="1"/>
    <col min="8" max="8" width="1.12109375" style="2" customWidth="1"/>
    <col min="9" max="9" width="14.00390625" style="3" customWidth="1"/>
    <col min="10" max="10" width="14.25390625" style="3" customWidth="1"/>
    <col min="11" max="11" width="13.75390625" style="3" customWidth="1"/>
    <col min="12" max="12" width="14.00390625" style="3" customWidth="1"/>
    <col min="13" max="13" width="14.75390625" style="3" customWidth="1"/>
    <col min="14" max="14" width="1.25" style="3" customWidth="1"/>
    <col min="15" max="15" width="9.00390625" style="2" customWidth="1"/>
    <col min="16" max="16" width="12.125" style="2" bestFit="1" customWidth="1"/>
    <col min="17" max="17" width="11.25390625" style="2" customWidth="1"/>
    <col min="18" max="16384" width="9.00390625" style="2" customWidth="1"/>
  </cols>
  <sheetData>
    <row r="1" ht="18">
      <c r="A1" s="1" t="s">
        <v>0</v>
      </c>
    </row>
    <row r="2" ht="18">
      <c r="A2" s="1" t="s">
        <v>1</v>
      </c>
    </row>
    <row r="3" ht="18">
      <c r="A3" s="4"/>
    </row>
    <row r="4" spans="1:13" ht="15">
      <c r="A4" s="5" t="s">
        <v>6</v>
      </c>
      <c r="C4" s="47">
        <v>2020</v>
      </c>
      <c r="D4" s="48"/>
      <c r="E4" s="48"/>
      <c r="F4" s="48"/>
      <c r="G4" s="49"/>
      <c r="I4" s="47">
        <v>2019</v>
      </c>
      <c r="J4" s="48"/>
      <c r="K4" s="48"/>
      <c r="L4" s="48"/>
      <c r="M4" s="49"/>
    </row>
    <row r="5" spans="1:14" s="7" customFormat="1" ht="6.75" customHeight="1">
      <c r="A5" s="6"/>
      <c r="C5" s="8"/>
      <c r="D5" s="8"/>
      <c r="E5" s="8"/>
      <c r="F5" s="8"/>
      <c r="G5" s="8"/>
      <c r="I5" s="8"/>
      <c r="J5" s="8"/>
      <c r="K5" s="8"/>
      <c r="L5" s="8"/>
      <c r="M5" s="8"/>
      <c r="N5" s="8"/>
    </row>
    <row r="6" spans="1:13" ht="15">
      <c r="A6" s="9" t="s">
        <v>35</v>
      </c>
      <c r="C6" s="10" t="s">
        <v>32</v>
      </c>
      <c r="D6" s="10" t="s">
        <v>33</v>
      </c>
      <c r="E6" s="10" t="s">
        <v>34</v>
      </c>
      <c r="F6" s="10" t="s">
        <v>171</v>
      </c>
      <c r="G6" s="10" t="s">
        <v>190</v>
      </c>
      <c r="I6" s="10" t="s">
        <v>172</v>
      </c>
      <c r="J6" s="10" t="s">
        <v>173</v>
      </c>
      <c r="K6" s="10" t="s">
        <v>174</v>
      </c>
      <c r="L6" s="10" t="s">
        <v>175</v>
      </c>
      <c r="M6" s="10" t="s">
        <v>176</v>
      </c>
    </row>
    <row r="7" spans="1:17" ht="15">
      <c r="A7" s="2" t="s">
        <v>24</v>
      </c>
      <c r="C7" s="11">
        <v>31852679</v>
      </c>
      <c r="D7" s="11">
        <v>31341639</v>
      </c>
      <c r="E7" s="11">
        <v>31242977</v>
      </c>
      <c r="F7" s="11">
        <v>38423689</v>
      </c>
      <c r="G7" s="11">
        <v>132860984</v>
      </c>
      <c r="I7" s="11">
        <v>29872673</v>
      </c>
      <c r="J7" s="11">
        <v>29614551</v>
      </c>
      <c r="K7" s="11">
        <v>30825915</v>
      </c>
      <c r="L7" s="11">
        <v>34107774</v>
      </c>
      <c r="M7" s="11">
        <v>124420913</v>
      </c>
      <c r="N7" s="11"/>
      <c r="Q7" s="46"/>
    </row>
    <row r="8" spans="1:17" ht="15">
      <c r="A8" s="2" t="s">
        <v>25</v>
      </c>
      <c r="C8" s="11">
        <v>23581453</v>
      </c>
      <c r="D8" s="11">
        <v>23408985</v>
      </c>
      <c r="E8" s="11">
        <v>23724197</v>
      </c>
      <c r="F8" s="11">
        <v>30700613</v>
      </c>
      <c r="G8" s="11">
        <v>101415248</v>
      </c>
      <c r="I8" s="11">
        <v>21681212</v>
      </c>
      <c r="J8" s="11">
        <v>21490597</v>
      </c>
      <c r="K8" s="11">
        <v>22691898</v>
      </c>
      <c r="L8" s="11">
        <v>25748471</v>
      </c>
      <c r="M8" s="11">
        <v>91612178</v>
      </c>
      <c r="N8" s="11"/>
      <c r="Q8" s="46"/>
    </row>
    <row r="9" spans="1:17" s="16" customFormat="1" ht="15">
      <c r="A9" s="16" t="s">
        <v>7</v>
      </c>
      <c r="C9" s="17">
        <f>C7-C8</f>
        <v>8271226</v>
      </c>
      <c r="D9" s="18">
        <f>D7-D8</f>
        <v>7932654</v>
      </c>
      <c r="E9" s="18">
        <f>E7-E8</f>
        <v>7518780</v>
      </c>
      <c r="F9" s="18">
        <f>F7-F8</f>
        <v>7723076</v>
      </c>
      <c r="G9" s="18">
        <f>G7-G8</f>
        <v>31445736</v>
      </c>
      <c r="I9" s="17">
        <v>8191461</v>
      </c>
      <c r="J9" s="18">
        <v>8123954</v>
      </c>
      <c r="K9" s="18">
        <v>8134017</v>
      </c>
      <c r="L9" s="18">
        <v>8359303</v>
      </c>
      <c r="M9" s="18">
        <v>32808735</v>
      </c>
      <c r="N9" s="19"/>
      <c r="Q9" s="46"/>
    </row>
    <row r="10" spans="1:17" ht="15">
      <c r="A10" s="2" t="s">
        <v>26</v>
      </c>
      <c r="C10" s="11"/>
      <c r="D10" s="11"/>
      <c r="E10" s="11"/>
      <c r="F10" s="11"/>
      <c r="G10" s="11"/>
      <c r="I10" s="11"/>
      <c r="J10" s="11"/>
      <c r="K10" s="11"/>
      <c r="L10" s="11"/>
      <c r="M10" s="11"/>
      <c r="N10" s="11"/>
      <c r="Q10" s="46"/>
    </row>
    <row r="11" spans="1:17" ht="15">
      <c r="A11" s="14" t="s">
        <v>8</v>
      </c>
      <c r="C11" s="11">
        <v>2433456</v>
      </c>
      <c r="D11" s="11">
        <v>2477608</v>
      </c>
      <c r="E11" s="11">
        <v>2435714</v>
      </c>
      <c r="F11" s="11">
        <v>2708637</v>
      </c>
      <c r="G11" s="11">
        <v>10055415</v>
      </c>
      <c r="I11" s="11">
        <v>2689209</v>
      </c>
      <c r="J11" s="11">
        <v>2582082</v>
      </c>
      <c r="K11" s="11">
        <v>2593839</v>
      </c>
      <c r="L11" s="11">
        <v>2641134</v>
      </c>
      <c r="M11" s="11">
        <v>10506264</v>
      </c>
      <c r="N11" s="11"/>
      <c r="Q11" s="46"/>
    </row>
    <row r="12" spans="1:17" ht="15">
      <c r="A12" s="14" t="s">
        <v>9</v>
      </c>
      <c r="C12" s="11">
        <v>1318972</v>
      </c>
      <c r="D12" s="11">
        <v>1300044</v>
      </c>
      <c r="E12" s="11">
        <v>1259265</v>
      </c>
      <c r="F12" s="11">
        <v>1382686</v>
      </c>
      <c r="G12" s="11">
        <v>5260967</v>
      </c>
      <c r="I12" s="11">
        <v>1298016</v>
      </c>
      <c r="J12" s="11">
        <v>1251869</v>
      </c>
      <c r="K12" s="11">
        <f>1307808-K13</f>
        <v>1266748</v>
      </c>
      <c r="L12" s="11">
        <f>1435314-L13</f>
        <v>1388061</v>
      </c>
      <c r="M12" s="11">
        <f>5367860-M13</f>
        <v>5204694</v>
      </c>
      <c r="N12" s="11"/>
      <c r="Q12" s="46"/>
    </row>
    <row r="13" spans="1:17" ht="15">
      <c r="A13" s="14" t="s">
        <v>177</v>
      </c>
      <c r="C13" s="11">
        <v>49760</v>
      </c>
      <c r="D13" s="11">
        <v>53820</v>
      </c>
      <c r="E13" s="11">
        <v>54333</v>
      </c>
      <c r="F13" s="11">
        <v>57083</v>
      </c>
      <c r="G13" s="11">
        <v>214996</v>
      </c>
      <c r="I13" s="11">
        <v>36956</v>
      </c>
      <c r="J13" s="11">
        <v>37897</v>
      </c>
      <c r="K13" s="11">
        <v>41060</v>
      </c>
      <c r="L13" s="11">
        <v>47253</v>
      </c>
      <c r="M13" s="11">
        <f>SUM(I13:L13)</f>
        <v>163166</v>
      </c>
      <c r="N13" s="11"/>
      <c r="Q13" s="46"/>
    </row>
    <row r="14" spans="1:17" ht="15">
      <c r="A14" s="14" t="s">
        <v>10</v>
      </c>
      <c r="C14" s="11">
        <v>34895</v>
      </c>
      <c r="D14" s="11">
        <v>49319</v>
      </c>
      <c r="E14" s="11">
        <v>50309</v>
      </c>
      <c r="F14" s="11">
        <v>56240</v>
      </c>
      <c r="G14" s="11">
        <v>190763</v>
      </c>
      <c r="I14" s="11">
        <v>51658</v>
      </c>
      <c r="J14" s="11">
        <v>73471</v>
      </c>
      <c r="K14" s="11">
        <v>70930</v>
      </c>
      <c r="L14" s="11">
        <v>44984</v>
      </c>
      <c r="M14" s="11">
        <v>241043</v>
      </c>
      <c r="N14" s="11"/>
      <c r="Q14" s="46"/>
    </row>
    <row r="15" spans="1:17" ht="15">
      <c r="A15" s="15" t="s">
        <v>11</v>
      </c>
      <c r="C15" s="12">
        <f>SUM(C11:C14)</f>
        <v>3837083</v>
      </c>
      <c r="D15" s="13">
        <f>SUM(D11:D14)</f>
        <v>3880791</v>
      </c>
      <c r="E15" s="13">
        <f>SUM(E11:E14)</f>
        <v>3799621</v>
      </c>
      <c r="F15" s="13">
        <f>SUM(F11:F14)</f>
        <v>4204646</v>
      </c>
      <c r="G15" s="13">
        <f>SUM(G11:G14)</f>
        <v>15722141</v>
      </c>
      <c r="I15" s="12">
        <v>4075839</v>
      </c>
      <c r="J15" s="13">
        <v>3945319</v>
      </c>
      <c r="K15" s="13">
        <v>3972577</v>
      </c>
      <c r="L15" s="13">
        <v>4121432</v>
      </c>
      <c r="M15" s="13">
        <v>16115167</v>
      </c>
      <c r="N15" s="11"/>
      <c r="Q15" s="46"/>
    </row>
    <row r="16" spans="1:17" ht="15.75">
      <c r="A16" s="2" t="s">
        <v>162</v>
      </c>
      <c r="C16" s="11">
        <v>47863</v>
      </c>
      <c r="D16" s="11">
        <v>80808</v>
      </c>
      <c r="E16" s="11">
        <v>123599</v>
      </c>
      <c r="F16" s="11">
        <v>80295</v>
      </c>
      <c r="G16" s="11">
        <v>332565</v>
      </c>
      <c r="I16" s="11">
        <v>112472</v>
      </c>
      <c r="J16" s="11">
        <v>147335</v>
      </c>
      <c r="K16" s="11">
        <v>114973</v>
      </c>
      <c r="L16" s="11">
        <v>124987</v>
      </c>
      <c r="M16" s="11">
        <v>499767</v>
      </c>
      <c r="N16" s="11"/>
      <c r="Q16" s="46"/>
    </row>
    <row r="17" spans="1:17" s="16" customFormat="1" ht="15">
      <c r="A17" s="16" t="s">
        <v>12</v>
      </c>
      <c r="C17" s="17">
        <f>C9-C15+C16</f>
        <v>4482006</v>
      </c>
      <c r="D17" s="18">
        <f>D9-D15+D16</f>
        <v>4132671</v>
      </c>
      <c r="E17" s="18">
        <f>E9-E15+E16</f>
        <v>3842758</v>
      </c>
      <c r="F17" s="18">
        <f>F9-F15+F16</f>
        <v>3598725</v>
      </c>
      <c r="G17" s="18">
        <f>G9-G15+G16</f>
        <v>16056160</v>
      </c>
      <c r="I17" s="17">
        <v>4228094</v>
      </c>
      <c r="J17" s="18">
        <v>4325970</v>
      </c>
      <c r="K17" s="18">
        <v>4276413</v>
      </c>
      <c r="L17" s="18">
        <v>4362858</v>
      </c>
      <c r="M17" s="18">
        <v>17193335</v>
      </c>
      <c r="N17" s="19"/>
      <c r="Q17" s="46"/>
    </row>
    <row r="18" spans="1:17" ht="15">
      <c r="A18" s="2" t="s">
        <v>13</v>
      </c>
      <c r="C18" s="11"/>
      <c r="D18" s="11"/>
      <c r="E18" s="11"/>
      <c r="F18" s="11"/>
      <c r="G18" s="11"/>
      <c r="I18" s="11"/>
      <c r="J18" s="11"/>
      <c r="K18" s="11"/>
      <c r="L18" s="11"/>
      <c r="M18" s="11"/>
      <c r="N18" s="11"/>
      <c r="Q18" s="46"/>
    </row>
    <row r="19" spans="1:17" ht="15">
      <c r="A19" s="14" t="s">
        <v>180</v>
      </c>
      <c r="C19" s="11">
        <v>18306</v>
      </c>
      <c r="D19" s="11">
        <v>17683</v>
      </c>
      <c r="E19" s="11">
        <v>14548</v>
      </c>
      <c r="F19" s="11">
        <v>15585</v>
      </c>
      <c r="G19" s="11">
        <v>66122</v>
      </c>
      <c r="I19" s="11">
        <v>15313</v>
      </c>
      <c r="J19" s="11">
        <v>18957</v>
      </c>
      <c r="K19" s="11">
        <v>16826</v>
      </c>
      <c r="L19" s="11">
        <v>64217</v>
      </c>
      <c r="M19" s="11">
        <v>115313</v>
      </c>
      <c r="N19" s="11"/>
      <c r="Q19" s="46"/>
    </row>
    <row r="20" spans="1:17" ht="15">
      <c r="A20" s="14" t="s">
        <v>27</v>
      </c>
      <c r="C20" s="11">
        <v>1835</v>
      </c>
      <c r="D20" s="11">
        <v>16468</v>
      </c>
      <c r="E20" s="11">
        <v>97752</v>
      </c>
      <c r="F20" s="11">
        <v>5537</v>
      </c>
      <c r="G20" s="11">
        <v>121592</v>
      </c>
      <c r="I20" s="11">
        <v>17023</v>
      </c>
      <c r="J20" s="11">
        <v>26049</v>
      </c>
      <c r="K20" s="11">
        <v>130160</v>
      </c>
      <c r="L20" s="11">
        <v>23353</v>
      </c>
      <c r="M20" s="11">
        <v>196585</v>
      </c>
      <c r="N20" s="11"/>
      <c r="Q20" s="46"/>
    </row>
    <row r="21" spans="1:17" ht="15">
      <c r="A21" s="14" t="s">
        <v>28</v>
      </c>
      <c r="C21" s="11">
        <v>-6228</v>
      </c>
      <c r="D21" s="11">
        <v>45566</v>
      </c>
      <c r="E21" s="11">
        <v>-7071</v>
      </c>
      <c r="F21" s="11">
        <v>-299653</v>
      </c>
      <c r="G21" s="11">
        <v>-267386</v>
      </c>
      <c r="I21" s="11">
        <v>-9406</v>
      </c>
      <c r="J21" s="11">
        <v>-28532</v>
      </c>
      <c r="K21" s="11">
        <v>-28175</v>
      </c>
      <c r="L21" s="11">
        <v>-293018</v>
      </c>
      <c r="M21" s="11">
        <v>-359131</v>
      </c>
      <c r="N21" s="11"/>
      <c r="Q21" s="46"/>
    </row>
    <row r="22" spans="1:17" ht="15">
      <c r="A22" s="14" t="s">
        <v>29</v>
      </c>
      <c r="C22" s="11">
        <v>-144658</v>
      </c>
      <c r="D22" s="11">
        <v>-157692</v>
      </c>
      <c r="E22" s="11">
        <v>-157022</v>
      </c>
      <c r="F22" s="11">
        <v>-159216</v>
      </c>
      <c r="G22" s="11">
        <v>-618588</v>
      </c>
      <c r="I22" s="11">
        <v>-153087</v>
      </c>
      <c r="J22" s="11">
        <v>-138631</v>
      </c>
      <c r="K22" s="11">
        <v>-141920</v>
      </c>
      <c r="L22" s="11">
        <v>-141142</v>
      </c>
      <c r="M22" s="11">
        <v>-574780</v>
      </c>
      <c r="N22" s="11"/>
      <c r="Q22" s="46"/>
    </row>
    <row r="23" spans="1:17" ht="15">
      <c r="A23" s="14" t="s">
        <v>14</v>
      </c>
      <c r="C23" s="11">
        <v>-21328</v>
      </c>
      <c r="D23" s="11">
        <v>73154</v>
      </c>
      <c r="E23" s="11">
        <v>16649</v>
      </c>
      <c r="F23" s="11">
        <v>31416</v>
      </c>
      <c r="G23" s="11">
        <v>99891</v>
      </c>
      <c r="I23" s="11">
        <v>-6986</v>
      </c>
      <c r="J23" s="11">
        <v>18667</v>
      </c>
      <c r="K23" s="11">
        <v>-522</v>
      </c>
      <c r="L23" s="11">
        <v>-671</v>
      </c>
      <c r="M23" s="11">
        <v>10488</v>
      </c>
      <c r="N23" s="11"/>
      <c r="Q23" s="46"/>
    </row>
    <row r="24" spans="1:17" ht="15">
      <c r="A24" s="2" t="s">
        <v>15</v>
      </c>
      <c r="C24" s="12">
        <f>SUM(C19:C23)</f>
        <v>-152073</v>
      </c>
      <c r="D24" s="12">
        <f>SUM(D19:D23)</f>
        <v>-4821</v>
      </c>
      <c r="E24" s="12">
        <f>SUM(E19:E23)</f>
        <v>-35144</v>
      </c>
      <c r="F24" s="12">
        <f>SUM(F19:F23)</f>
        <v>-406331</v>
      </c>
      <c r="G24" s="12">
        <f>SUM(G19:G23)</f>
        <v>-598369</v>
      </c>
      <c r="I24" s="12">
        <v>-137143</v>
      </c>
      <c r="J24" s="12">
        <v>-103490</v>
      </c>
      <c r="K24" s="12">
        <v>-23631</v>
      </c>
      <c r="L24" s="12">
        <v>-347261</v>
      </c>
      <c r="M24" s="12">
        <v>-611525</v>
      </c>
      <c r="N24" s="11"/>
      <c r="Q24" s="46"/>
    </row>
    <row r="25" spans="1:17" ht="15">
      <c r="A25" s="2" t="s">
        <v>16</v>
      </c>
      <c r="C25" s="11">
        <f>C24+C17</f>
        <v>4329933</v>
      </c>
      <c r="D25" s="11">
        <f>D17+D24</f>
        <v>4127850</v>
      </c>
      <c r="E25" s="11">
        <f>E17+E24</f>
        <v>3807614</v>
      </c>
      <c r="F25" s="11">
        <f>F17+F24</f>
        <v>3192394</v>
      </c>
      <c r="G25" s="42">
        <f>G17+G24</f>
        <v>15457791</v>
      </c>
      <c r="I25" s="11">
        <v>4090951</v>
      </c>
      <c r="J25" s="11">
        <v>4222480</v>
      </c>
      <c r="K25" s="42">
        <v>4252782</v>
      </c>
      <c r="L25" s="11">
        <v>4015597</v>
      </c>
      <c r="M25" s="42">
        <v>16581810</v>
      </c>
      <c r="N25" s="11"/>
      <c r="Q25" s="46"/>
    </row>
    <row r="26" spans="1:17" ht="15">
      <c r="A26" s="2" t="s">
        <v>30</v>
      </c>
      <c r="C26" s="11">
        <v>765417</v>
      </c>
      <c r="D26" s="11">
        <v>812929</v>
      </c>
      <c r="E26" s="43">
        <v>743749</v>
      </c>
      <c r="F26" s="43">
        <v>741918</v>
      </c>
      <c r="G26" s="11">
        <v>3064013</v>
      </c>
      <c r="I26" s="11">
        <v>791977</v>
      </c>
      <c r="J26" s="11">
        <v>834970</v>
      </c>
      <c r="K26" s="43">
        <v>840738</v>
      </c>
      <c r="L26" s="43">
        <v>822258</v>
      </c>
      <c r="M26" s="11">
        <v>3289943</v>
      </c>
      <c r="N26" s="11"/>
      <c r="Q26" s="46"/>
    </row>
    <row r="27" spans="1:17" s="16" customFormat="1" ht="15">
      <c r="A27" s="16" t="s">
        <v>163</v>
      </c>
      <c r="C27" s="17">
        <f>C25-C26</f>
        <v>3564516</v>
      </c>
      <c r="D27" s="18">
        <f>D25-D26</f>
        <v>3314921</v>
      </c>
      <c r="E27" s="18">
        <f>E25-E26</f>
        <v>3063865</v>
      </c>
      <c r="F27" s="18">
        <f>F25-F26</f>
        <v>2450476</v>
      </c>
      <c r="G27" s="18">
        <f>G25-G26</f>
        <v>12393778</v>
      </c>
      <c r="I27" s="17">
        <v>3298974</v>
      </c>
      <c r="J27" s="18">
        <v>3387510</v>
      </c>
      <c r="K27" s="18">
        <v>3412044</v>
      </c>
      <c r="L27" s="18">
        <v>3193339</v>
      </c>
      <c r="M27" s="18">
        <v>13291867</v>
      </c>
      <c r="N27" s="19"/>
      <c r="Q27" s="46"/>
    </row>
    <row r="28" spans="3:17" ht="15">
      <c r="C28" s="11"/>
      <c r="D28" s="11"/>
      <c r="E28" s="11"/>
      <c r="F28" s="11"/>
      <c r="G28" s="11"/>
      <c r="I28" s="11"/>
      <c r="J28" s="11"/>
      <c r="K28" s="11"/>
      <c r="L28" s="11"/>
      <c r="M28" s="11"/>
      <c r="N28" s="11"/>
      <c r="Q28" s="46"/>
    </row>
    <row r="29" spans="1:17" ht="15">
      <c r="A29" s="2" t="s">
        <v>17</v>
      </c>
      <c r="C29" s="11"/>
      <c r="D29" s="11"/>
      <c r="E29" s="11"/>
      <c r="F29" s="11"/>
      <c r="G29" s="11"/>
      <c r="I29" s="11"/>
      <c r="J29" s="11"/>
      <c r="K29" s="11"/>
      <c r="L29" s="11"/>
      <c r="M29" s="11"/>
      <c r="N29" s="11"/>
      <c r="Q29" s="46"/>
    </row>
    <row r="30" spans="1:17" ht="15">
      <c r="A30" s="14" t="s">
        <v>18</v>
      </c>
      <c r="C30" s="11"/>
      <c r="D30" s="11"/>
      <c r="E30" s="11"/>
      <c r="F30" s="11"/>
      <c r="G30" s="11"/>
      <c r="I30" s="11"/>
      <c r="J30" s="11"/>
      <c r="K30" s="11"/>
      <c r="L30" s="11"/>
      <c r="M30" s="11"/>
      <c r="N30" s="11"/>
      <c r="Q30" s="46"/>
    </row>
    <row r="31" spans="1:17" ht="15">
      <c r="A31" s="32" t="s">
        <v>164</v>
      </c>
      <c r="C31" s="11">
        <v>0</v>
      </c>
      <c r="D31" s="11">
        <v>0</v>
      </c>
      <c r="E31" s="11">
        <v>0</v>
      </c>
      <c r="F31" s="11">
        <v>-37801</v>
      </c>
      <c r="G31" s="11">
        <v>-37801</v>
      </c>
      <c r="I31" s="11">
        <v>0</v>
      </c>
      <c r="J31" s="11">
        <v>0</v>
      </c>
      <c r="K31" s="11">
        <v>0</v>
      </c>
      <c r="L31" s="11">
        <v>-44101</v>
      </c>
      <c r="M31" s="11">
        <v>-44101</v>
      </c>
      <c r="N31" s="11"/>
      <c r="Q31" s="46"/>
    </row>
    <row r="32" spans="1:17" ht="15">
      <c r="A32" s="32" t="s">
        <v>19</v>
      </c>
      <c r="C32" s="11">
        <v>-1554374</v>
      </c>
      <c r="D32" s="11">
        <v>998253</v>
      </c>
      <c r="E32" s="11">
        <v>-232829</v>
      </c>
      <c r="F32" s="11">
        <v>-51501</v>
      </c>
      <c r="G32" s="11">
        <v>-840451</v>
      </c>
      <c r="I32" s="11">
        <v>324207</v>
      </c>
      <c r="J32" s="11">
        <v>890442</v>
      </c>
      <c r="K32" s="11">
        <v>-1143034</v>
      </c>
      <c r="L32" s="11">
        <v>464468</v>
      </c>
      <c r="M32" s="11">
        <v>536083</v>
      </c>
      <c r="N32" s="11"/>
      <c r="Q32" s="46"/>
    </row>
    <row r="33" spans="1:17" ht="15">
      <c r="A33" s="32" t="s">
        <v>3</v>
      </c>
      <c r="C33" s="11">
        <v>3576</v>
      </c>
      <c r="D33" s="11">
        <v>23792</v>
      </c>
      <c r="E33" s="11">
        <v>2431</v>
      </c>
      <c r="F33" s="11">
        <v>-8666</v>
      </c>
      <c r="G33" s="11">
        <v>21133</v>
      </c>
      <c r="I33" s="11">
        <v>5494</v>
      </c>
      <c r="J33" s="11">
        <v>2880</v>
      </c>
      <c r="K33" s="11">
        <v>269</v>
      </c>
      <c r="L33" s="11">
        <v>6789</v>
      </c>
      <c r="M33" s="11">
        <v>15432</v>
      </c>
      <c r="N33" s="11"/>
      <c r="Q33" s="46"/>
    </row>
    <row r="34" spans="1:17" ht="15">
      <c r="A34" s="14" t="s">
        <v>4</v>
      </c>
      <c r="C34" s="11"/>
      <c r="D34" s="11"/>
      <c r="E34" s="11"/>
      <c r="F34" s="11"/>
      <c r="G34" s="11"/>
      <c r="I34" s="11"/>
      <c r="J34" s="11"/>
      <c r="K34" s="11"/>
      <c r="L34" s="11"/>
      <c r="M34" s="11"/>
      <c r="N34" s="11"/>
      <c r="Q34" s="46"/>
    </row>
    <row r="35" spans="1:17" ht="15">
      <c r="A35" s="32" t="s">
        <v>5</v>
      </c>
      <c r="C35" s="11">
        <v>-12964</v>
      </c>
      <c r="D35" s="11">
        <v>-9512</v>
      </c>
      <c r="E35" s="11">
        <v>7601</v>
      </c>
      <c r="F35" s="11">
        <v>22639</v>
      </c>
      <c r="G35" s="11">
        <v>7764</v>
      </c>
      <c r="I35" s="11">
        <v>24154</v>
      </c>
      <c r="J35" s="11">
        <v>-7254</v>
      </c>
      <c r="K35" s="11">
        <v>-30624</v>
      </c>
      <c r="L35" s="11">
        <v>-10722</v>
      </c>
      <c r="M35" s="11">
        <v>-24446</v>
      </c>
      <c r="N35" s="11"/>
      <c r="Q35" s="46"/>
    </row>
    <row r="36" spans="1:17" ht="15">
      <c r="A36" s="32" t="s">
        <v>3</v>
      </c>
      <c r="C36" s="11">
        <v>-136</v>
      </c>
      <c r="D36" s="11">
        <v>2424</v>
      </c>
      <c r="E36" s="11">
        <v>-3164</v>
      </c>
      <c r="F36" s="11">
        <v>-3438</v>
      </c>
      <c r="G36" s="11">
        <v>-4314</v>
      </c>
      <c r="I36" s="11">
        <v>-3968</v>
      </c>
      <c r="J36" s="11">
        <v>2423</v>
      </c>
      <c r="K36" s="11">
        <v>5822</v>
      </c>
      <c r="L36" s="11">
        <v>-72</v>
      </c>
      <c r="M36" s="11">
        <v>4205</v>
      </c>
      <c r="N36" s="11"/>
      <c r="Q36" s="46"/>
    </row>
    <row r="37" spans="1:17" ht="15">
      <c r="A37" s="2" t="s">
        <v>20</v>
      </c>
      <c r="C37" s="12">
        <f>SUM(C31:C36)</f>
        <v>-1563898</v>
      </c>
      <c r="D37" s="44">
        <f>SUM(D31:D36)</f>
        <v>1014957</v>
      </c>
      <c r="E37" s="44">
        <f>SUM(E31:E36)</f>
        <v>-225961</v>
      </c>
      <c r="F37" s="44">
        <f>SUM(F31:F36)</f>
        <v>-78767</v>
      </c>
      <c r="G37" s="12">
        <f>SUM(G31:G36)</f>
        <v>-853669</v>
      </c>
      <c r="I37" s="12">
        <v>349887</v>
      </c>
      <c r="J37" s="12">
        <v>888491</v>
      </c>
      <c r="K37" s="12">
        <v>-1167567</v>
      </c>
      <c r="L37" s="44">
        <v>416362</v>
      </c>
      <c r="M37" s="12">
        <v>487173</v>
      </c>
      <c r="N37" s="11"/>
      <c r="Q37" s="46"/>
    </row>
    <row r="38" spans="1:17" s="16" customFormat="1" ht="15.75" thickBot="1">
      <c r="A38" s="16" t="s">
        <v>165</v>
      </c>
      <c r="C38" s="20">
        <f>C27+C37</f>
        <v>2000618</v>
      </c>
      <c r="D38" s="21">
        <f>D37+D27</f>
        <v>4329878</v>
      </c>
      <c r="E38" s="21">
        <f>E37+E27</f>
        <v>2837904</v>
      </c>
      <c r="F38" s="21">
        <f>F37+F27</f>
        <v>2371709</v>
      </c>
      <c r="G38" s="21">
        <f>G37+G27</f>
        <v>11540109</v>
      </c>
      <c r="I38" s="20">
        <v>3648861</v>
      </c>
      <c r="J38" s="21">
        <v>4276001</v>
      </c>
      <c r="K38" s="21">
        <v>2244477</v>
      </c>
      <c r="L38" s="21">
        <v>3609701</v>
      </c>
      <c r="M38" s="21">
        <v>13779040</v>
      </c>
      <c r="N38" s="19"/>
      <c r="Q38" s="46"/>
    </row>
    <row r="39" spans="3:17" ht="15.75" thickTop="1"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  <c r="Q39" s="46"/>
    </row>
    <row r="40" spans="1:17" ht="15">
      <c r="A40" s="2" t="s">
        <v>167</v>
      </c>
      <c r="C40" s="11"/>
      <c r="D40" s="11"/>
      <c r="E40" s="11"/>
      <c r="F40" s="11"/>
      <c r="G40" s="11"/>
      <c r="I40" s="11"/>
      <c r="J40" s="11"/>
      <c r="K40" s="11"/>
      <c r="L40" s="11"/>
      <c r="M40" s="11"/>
      <c r="N40" s="11"/>
      <c r="Q40" s="46"/>
    </row>
    <row r="41" spans="1:17" ht="15">
      <c r="A41" s="14" t="s">
        <v>21</v>
      </c>
      <c r="C41" s="11">
        <v>3314640</v>
      </c>
      <c r="D41" s="11">
        <v>3047593</v>
      </c>
      <c r="E41" s="11">
        <v>2818867</v>
      </c>
      <c r="F41" s="11">
        <v>2105453</v>
      </c>
      <c r="G41" s="11">
        <v>11286553</v>
      </c>
      <c r="I41" s="11">
        <v>3070973</v>
      </c>
      <c r="J41" s="11">
        <v>3205701</v>
      </c>
      <c r="K41" s="11">
        <v>3253393</v>
      </c>
      <c r="L41" s="11">
        <v>2951100</v>
      </c>
      <c r="M41" s="11">
        <v>12481167</v>
      </c>
      <c r="N41" s="11"/>
      <c r="Q41" s="46"/>
    </row>
    <row r="42" spans="1:17" ht="15">
      <c r="A42" s="14" t="s">
        <v>2</v>
      </c>
      <c r="C42" s="11">
        <v>249876</v>
      </c>
      <c r="D42" s="11">
        <v>267328</v>
      </c>
      <c r="E42" s="11">
        <v>244998</v>
      </c>
      <c r="F42" s="11">
        <v>345023</v>
      </c>
      <c r="G42" s="11">
        <v>1107225</v>
      </c>
      <c r="I42" s="11">
        <v>228001</v>
      </c>
      <c r="J42" s="11">
        <v>181809</v>
      </c>
      <c r="K42" s="11">
        <v>158651</v>
      </c>
      <c r="L42" s="11">
        <v>242239</v>
      </c>
      <c r="M42" s="11">
        <v>810700</v>
      </c>
      <c r="N42" s="11"/>
      <c r="Q42" s="46"/>
    </row>
    <row r="43" spans="3:17" ht="15.75" thickBot="1">
      <c r="C43" s="22">
        <f>SUM(C41:C42)</f>
        <v>3564516</v>
      </c>
      <c r="D43" s="23">
        <f>SUM(D41:D42)</f>
        <v>3314921</v>
      </c>
      <c r="E43" s="23">
        <f>SUM(E41:E42)</f>
        <v>3063865</v>
      </c>
      <c r="F43" s="23">
        <f>SUM(F41:F42)</f>
        <v>2450476</v>
      </c>
      <c r="G43" s="23">
        <f>SUM(G41:G42)</f>
        <v>12393778</v>
      </c>
      <c r="I43" s="22">
        <v>3298974</v>
      </c>
      <c r="J43" s="23">
        <v>3387510</v>
      </c>
      <c r="K43" s="23">
        <v>3412044</v>
      </c>
      <c r="L43" s="23">
        <v>3193339</v>
      </c>
      <c r="M43" s="23">
        <v>13291867</v>
      </c>
      <c r="N43" s="11"/>
      <c r="Q43" s="46"/>
    </row>
    <row r="44" spans="3:17" ht="15.75" thickTop="1">
      <c r="C44" s="11"/>
      <c r="D44" s="11"/>
      <c r="E44" s="11"/>
      <c r="F44" s="11"/>
      <c r="G44" s="11"/>
      <c r="I44" s="11"/>
      <c r="J44" s="11"/>
      <c r="K44" s="11"/>
      <c r="L44" s="11"/>
      <c r="M44" s="11"/>
      <c r="N44" s="11"/>
      <c r="Q44" s="46"/>
    </row>
    <row r="45" spans="1:17" ht="15">
      <c r="A45" s="2" t="s">
        <v>168</v>
      </c>
      <c r="C45" s="11"/>
      <c r="D45" s="11"/>
      <c r="E45" s="11"/>
      <c r="F45" s="11"/>
      <c r="G45" s="11"/>
      <c r="I45" s="11"/>
      <c r="J45" s="11"/>
      <c r="K45" s="11"/>
      <c r="L45" s="11"/>
      <c r="M45" s="11"/>
      <c r="N45" s="11"/>
      <c r="Q45" s="46"/>
    </row>
    <row r="46" spans="1:17" ht="15">
      <c r="A46" s="14" t="s">
        <v>21</v>
      </c>
      <c r="C46" s="11">
        <v>1757422</v>
      </c>
      <c r="D46" s="11">
        <v>4049814</v>
      </c>
      <c r="E46" s="11">
        <v>2588119</v>
      </c>
      <c r="F46" s="11">
        <v>2018749</v>
      </c>
      <c r="G46" s="11">
        <v>10414104</v>
      </c>
      <c r="I46" s="11">
        <v>3404238</v>
      </c>
      <c r="J46" s="11">
        <v>4096464</v>
      </c>
      <c r="K46" s="11">
        <v>2098701</v>
      </c>
      <c r="L46" s="11">
        <v>3371994</v>
      </c>
      <c r="M46" s="11">
        <v>12971397</v>
      </c>
      <c r="N46" s="11"/>
      <c r="Q46" s="46"/>
    </row>
    <row r="47" spans="1:17" ht="15">
      <c r="A47" s="14" t="s">
        <v>2</v>
      </c>
      <c r="C47" s="11">
        <v>243196</v>
      </c>
      <c r="D47" s="11">
        <v>280064</v>
      </c>
      <c r="E47" s="11">
        <v>249785</v>
      </c>
      <c r="F47" s="11">
        <v>352960</v>
      </c>
      <c r="G47" s="11">
        <v>1126005</v>
      </c>
      <c r="I47" s="11">
        <v>244623</v>
      </c>
      <c r="J47" s="11">
        <v>179537</v>
      </c>
      <c r="K47" s="11">
        <v>145776</v>
      </c>
      <c r="L47" s="11">
        <v>237707</v>
      </c>
      <c r="M47" s="11">
        <v>807643</v>
      </c>
      <c r="N47" s="11"/>
      <c r="Q47" s="46"/>
    </row>
    <row r="48" spans="3:17" ht="15.75" thickBot="1">
      <c r="C48" s="22">
        <f>SUM(C46:C47)</f>
        <v>2000618</v>
      </c>
      <c r="D48" s="23">
        <f>SUM(D46:D47)</f>
        <v>4329878</v>
      </c>
      <c r="E48" s="23">
        <f>SUM(E46:E47)</f>
        <v>2837904</v>
      </c>
      <c r="F48" s="23">
        <f>SUM(F46:F47)</f>
        <v>2371709</v>
      </c>
      <c r="G48" s="23">
        <f>SUM(G46:G47)</f>
        <v>11540109</v>
      </c>
      <c r="I48" s="22">
        <v>3648861</v>
      </c>
      <c r="J48" s="23">
        <v>4276001</v>
      </c>
      <c r="K48" s="23">
        <v>2244477</v>
      </c>
      <c r="L48" s="23">
        <v>3609701</v>
      </c>
      <c r="M48" s="23">
        <v>13779040</v>
      </c>
      <c r="N48" s="11"/>
      <c r="Q48" s="46"/>
    </row>
    <row r="49" spans="3:17" ht="15.75" thickTop="1">
      <c r="C49" s="11"/>
      <c r="D49" s="11"/>
      <c r="E49" s="11"/>
      <c r="F49" s="11"/>
      <c r="G49" s="11"/>
      <c r="I49" s="11"/>
      <c r="J49" s="11"/>
      <c r="K49" s="11"/>
      <c r="L49" s="11"/>
      <c r="M49" s="11"/>
      <c r="N49" s="11"/>
      <c r="Q49" s="46"/>
    </row>
    <row r="50" spans="1:17" ht="15">
      <c r="A50" s="2" t="s">
        <v>31</v>
      </c>
      <c r="C50" s="11"/>
      <c r="D50" s="11"/>
      <c r="E50" s="11"/>
      <c r="F50" s="11"/>
      <c r="G50" s="11"/>
      <c r="I50" s="11"/>
      <c r="J50" s="11"/>
      <c r="K50" s="11"/>
      <c r="L50" s="11"/>
      <c r="M50" s="11"/>
      <c r="N50" s="11"/>
      <c r="Q50" s="46"/>
    </row>
    <row r="51" spans="1:17" ht="15.75" thickBot="1">
      <c r="A51" s="14" t="s">
        <v>22</v>
      </c>
      <c r="C51" s="24">
        <v>1.18</v>
      </c>
      <c r="D51" s="24">
        <v>1.08</v>
      </c>
      <c r="E51" s="24">
        <v>1.01</v>
      </c>
      <c r="F51" s="24">
        <f>G51-SUM(C51:E51)</f>
        <v>0.7400000000000002</v>
      </c>
      <c r="G51" s="24">
        <v>4.01</v>
      </c>
      <c r="I51" s="24">
        <v>1.13</v>
      </c>
      <c r="J51" s="24">
        <v>1.16</v>
      </c>
      <c r="K51" s="24">
        <v>1.17</v>
      </c>
      <c r="L51" s="24">
        <v>1.0499999999999998</v>
      </c>
      <c r="M51" s="24">
        <v>4.51</v>
      </c>
      <c r="N51" s="11"/>
      <c r="Q51" s="46"/>
    </row>
    <row r="52" spans="1:17" ht="16.5" thickBot="1" thickTop="1">
      <c r="A52" s="14" t="s">
        <v>23</v>
      </c>
      <c r="C52" s="25">
        <v>1.17</v>
      </c>
      <c r="D52" s="25">
        <v>1.08</v>
      </c>
      <c r="E52" s="25">
        <v>1</v>
      </c>
      <c r="F52" s="25">
        <f>G52-SUM(C52:E52)</f>
        <v>0.7400000000000002</v>
      </c>
      <c r="G52" s="25">
        <v>3.99</v>
      </c>
      <c r="I52" s="25">
        <v>1.1</v>
      </c>
      <c r="J52" s="25">
        <v>1.14</v>
      </c>
      <c r="K52" s="25">
        <v>1.15</v>
      </c>
      <c r="L52" s="25">
        <v>1.0500000000000003</v>
      </c>
      <c r="M52" s="25">
        <v>4.44</v>
      </c>
      <c r="N52" s="11"/>
      <c r="Q52" s="46"/>
    </row>
    <row r="53" ht="15.75" thickTop="1"/>
    <row r="55" spans="1:13" ht="15">
      <c r="A55" s="5" t="s">
        <v>36</v>
      </c>
      <c r="C55" s="26">
        <v>43921</v>
      </c>
      <c r="D55" s="26">
        <v>44012</v>
      </c>
      <c r="E55" s="26">
        <v>44104</v>
      </c>
      <c r="F55" s="26">
        <v>44196</v>
      </c>
      <c r="G55" s="2"/>
      <c r="I55" s="26">
        <v>43555</v>
      </c>
      <c r="J55" s="26">
        <v>43646</v>
      </c>
      <c r="K55" s="26">
        <v>43738</v>
      </c>
      <c r="L55" s="26">
        <v>43830</v>
      </c>
      <c r="M55" s="2"/>
    </row>
    <row r="56" spans="1:14" s="7" customFormat="1" ht="6.75" customHeight="1">
      <c r="A56" s="6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</row>
    <row r="57" spans="1:13" ht="15">
      <c r="A57" s="9" t="s">
        <v>37</v>
      </c>
      <c r="C57" s="2"/>
      <c r="D57" s="2"/>
      <c r="E57" s="2"/>
      <c r="F57" s="2"/>
      <c r="G57" s="2"/>
      <c r="I57" s="2"/>
      <c r="J57" s="2"/>
      <c r="K57" s="2"/>
      <c r="L57" s="2"/>
      <c r="M57" s="2"/>
    </row>
    <row r="59" ht="15">
      <c r="A59" s="2" t="s">
        <v>38</v>
      </c>
    </row>
    <row r="60" spans="1:14" ht="15">
      <c r="A60" s="14" t="s">
        <v>65</v>
      </c>
      <c r="C60" s="11">
        <v>9101031</v>
      </c>
      <c r="D60" s="11">
        <v>8237272</v>
      </c>
      <c r="E60" s="11">
        <v>10458046</v>
      </c>
      <c r="F60" s="11">
        <v>10777791</v>
      </c>
      <c r="G60" s="11"/>
      <c r="I60" s="11">
        <v>7838557</v>
      </c>
      <c r="J60" s="11">
        <v>6774567</v>
      </c>
      <c r="K60" s="11">
        <v>13023288</v>
      </c>
      <c r="L60" s="11">
        <v>8663370</v>
      </c>
      <c r="M60" s="11"/>
      <c r="N60" s="11"/>
    </row>
    <row r="61" spans="1:14" ht="15">
      <c r="A61" s="14" t="s">
        <v>153</v>
      </c>
      <c r="C61" s="45" t="s">
        <v>140</v>
      </c>
      <c r="D61" s="45" t="s">
        <v>140</v>
      </c>
      <c r="E61" s="45">
        <v>0</v>
      </c>
      <c r="F61" s="11">
        <v>0</v>
      </c>
      <c r="G61" s="11"/>
      <c r="I61" s="11">
        <v>85341</v>
      </c>
      <c r="J61" s="40">
        <v>85444</v>
      </c>
      <c r="K61" s="11">
        <v>0</v>
      </c>
      <c r="L61" s="11">
        <v>149</v>
      </c>
      <c r="M61" s="11"/>
      <c r="N61" s="11"/>
    </row>
    <row r="62" spans="1:14" ht="15">
      <c r="A62" s="14" t="s">
        <v>145</v>
      </c>
      <c r="C62" s="11">
        <v>2829810</v>
      </c>
      <c r="D62" s="11">
        <v>2985211</v>
      </c>
      <c r="E62" s="11">
        <v>1610652</v>
      </c>
      <c r="F62" s="11">
        <v>245446</v>
      </c>
      <c r="G62" s="11"/>
      <c r="I62" s="11">
        <v>252240</v>
      </c>
      <c r="J62" s="11">
        <v>257243</v>
      </c>
      <c r="K62" s="11">
        <v>249034</v>
      </c>
      <c r="L62" s="11">
        <v>246493</v>
      </c>
      <c r="M62" s="11"/>
      <c r="N62" s="11"/>
    </row>
    <row r="63" spans="1:14" ht="15">
      <c r="A63" s="14" t="s">
        <v>66</v>
      </c>
      <c r="C63" s="11">
        <v>4788514</v>
      </c>
      <c r="D63" s="11">
        <v>4677432</v>
      </c>
      <c r="E63" s="11">
        <v>4610329</v>
      </c>
      <c r="F63" s="11">
        <v>4617051</v>
      </c>
      <c r="G63" s="11"/>
      <c r="I63" s="11">
        <v>5227317</v>
      </c>
      <c r="J63" s="11">
        <v>5013363</v>
      </c>
      <c r="K63" s="11">
        <v>4911308</v>
      </c>
      <c r="L63" s="11">
        <v>4832043</v>
      </c>
      <c r="M63" s="11"/>
      <c r="N63" s="11"/>
    </row>
    <row r="64" spans="1:14" ht="15">
      <c r="A64" s="14" t="s">
        <v>157</v>
      </c>
      <c r="C64" s="11">
        <v>7108225</v>
      </c>
      <c r="D64" s="11">
        <v>7357742</v>
      </c>
      <c r="E64" s="11">
        <v>7277145</v>
      </c>
      <c r="F64" s="11">
        <v>7638043</v>
      </c>
      <c r="G64" s="11"/>
      <c r="I64" s="11">
        <v>7169624</v>
      </c>
      <c r="J64" s="11">
        <v>7359220</v>
      </c>
      <c r="K64" s="11">
        <v>7585200</v>
      </c>
      <c r="L64" s="11">
        <v>7671838</v>
      </c>
      <c r="M64" s="11"/>
      <c r="N64" s="11"/>
    </row>
    <row r="65" spans="1:14" ht="15">
      <c r="A65" s="14" t="s">
        <v>186</v>
      </c>
      <c r="C65" s="11">
        <v>166124</v>
      </c>
      <c r="D65" s="11">
        <v>193179</v>
      </c>
      <c r="E65" s="11">
        <v>168665</v>
      </c>
      <c r="F65" s="11">
        <v>186903</v>
      </c>
      <c r="G65" s="11"/>
      <c r="I65" s="11">
        <v>150200</v>
      </c>
      <c r="J65" s="11">
        <v>150868</v>
      </c>
      <c r="K65" s="11">
        <v>155872</v>
      </c>
      <c r="L65" s="11">
        <v>146186</v>
      </c>
      <c r="M65" s="11"/>
      <c r="N65" s="11"/>
    </row>
    <row r="66" spans="1:14" ht="15">
      <c r="A66" s="14" t="s">
        <v>67</v>
      </c>
      <c r="C66" s="11">
        <v>1430938</v>
      </c>
      <c r="D66" s="11">
        <v>1546009</v>
      </c>
      <c r="E66" s="11">
        <v>1387608</v>
      </c>
      <c r="F66" s="11">
        <v>1348704</v>
      </c>
      <c r="G66" s="11"/>
      <c r="I66" s="11">
        <v>1881818</v>
      </c>
      <c r="J66" s="11">
        <v>2081099</v>
      </c>
      <c r="K66" s="11">
        <v>2151715</v>
      </c>
      <c r="L66" s="11">
        <v>1418485</v>
      </c>
      <c r="M66" s="11"/>
      <c r="N66" s="11"/>
    </row>
    <row r="67" spans="1:14" ht="15">
      <c r="A67" s="14" t="s">
        <v>68</v>
      </c>
      <c r="C67" s="11">
        <v>3770454</v>
      </c>
      <c r="D67" s="11">
        <v>3719234</v>
      </c>
      <c r="E67" s="11">
        <v>4885413</v>
      </c>
      <c r="F67" s="11">
        <v>5766264</v>
      </c>
      <c r="G67" s="11"/>
      <c r="I67" s="11">
        <v>3960296</v>
      </c>
      <c r="J67" s="11">
        <v>4075835</v>
      </c>
      <c r="K67" s="11">
        <v>4706877</v>
      </c>
      <c r="L67" s="11">
        <v>5670476</v>
      </c>
      <c r="M67" s="11"/>
      <c r="N67" s="11"/>
    </row>
    <row r="68" spans="1:14" ht="15">
      <c r="A68" s="14" t="s">
        <v>69</v>
      </c>
      <c r="C68" s="11">
        <v>665978</v>
      </c>
      <c r="D68" s="11">
        <v>730294</v>
      </c>
      <c r="E68" s="11">
        <v>817885</v>
      </c>
      <c r="F68" s="11">
        <v>652375</v>
      </c>
      <c r="G68" s="11"/>
      <c r="I68" s="11">
        <v>540997</v>
      </c>
      <c r="J68" s="11">
        <v>604338</v>
      </c>
      <c r="K68" s="11">
        <v>738341</v>
      </c>
      <c r="L68" s="11">
        <v>463334</v>
      </c>
      <c r="M68" s="11"/>
      <c r="N68" s="11"/>
    </row>
    <row r="69" spans="1:14" ht="15">
      <c r="A69" s="14" t="s">
        <v>44</v>
      </c>
      <c r="C69" s="45" t="s">
        <v>140</v>
      </c>
      <c r="D69" s="11">
        <v>0</v>
      </c>
      <c r="E69" s="11">
        <v>30615</v>
      </c>
      <c r="F69" s="11">
        <v>23005</v>
      </c>
      <c r="G69" s="11"/>
      <c r="I69" s="11">
        <v>31005</v>
      </c>
      <c r="J69" s="11">
        <v>0</v>
      </c>
      <c r="K69" s="11">
        <v>0</v>
      </c>
      <c r="L69" s="45">
        <v>0</v>
      </c>
      <c r="M69" s="11"/>
      <c r="N69" s="11"/>
    </row>
    <row r="70" spans="1:14" ht="15">
      <c r="A70" s="14" t="s">
        <v>70</v>
      </c>
      <c r="C70" s="11">
        <v>692163</v>
      </c>
      <c r="D70" s="11">
        <v>688913</v>
      </c>
      <c r="E70" s="11">
        <v>677356</v>
      </c>
      <c r="F70" s="11">
        <v>677891</v>
      </c>
      <c r="G70" s="11"/>
      <c r="I70" s="11">
        <v>574801</v>
      </c>
      <c r="J70" s="11">
        <v>573742</v>
      </c>
      <c r="K70" s="11">
        <v>600461</v>
      </c>
      <c r="L70" s="11">
        <v>592868</v>
      </c>
      <c r="M70" s="11"/>
      <c r="N70" s="11"/>
    </row>
    <row r="71" spans="1:14" ht="15">
      <c r="A71" s="14" t="s">
        <v>158</v>
      </c>
      <c r="C71" s="11">
        <v>132318</v>
      </c>
      <c r="D71" s="11">
        <v>131228</v>
      </c>
      <c r="E71" s="11">
        <v>126421</v>
      </c>
      <c r="F71" s="11">
        <v>159321</v>
      </c>
      <c r="G71" s="11"/>
      <c r="I71" s="11">
        <v>892167</v>
      </c>
      <c r="J71" s="11">
        <v>120790</v>
      </c>
      <c r="K71" s="11">
        <v>106576</v>
      </c>
      <c r="L71" s="11">
        <v>200458</v>
      </c>
      <c r="M71" s="11"/>
      <c r="N71" s="11"/>
    </row>
    <row r="72" spans="1:14" s="16" customFormat="1" ht="15">
      <c r="A72" s="16" t="s">
        <v>47</v>
      </c>
      <c r="C72" s="27">
        <f>SUM(C60:C71)</f>
        <v>30685555</v>
      </c>
      <c r="D72" s="27">
        <f>SUM(D60:D71)</f>
        <v>30266514</v>
      </c>
      <c r="E72" s="27">
        <f>SUM(E60:E71)</f>
        <v>32050135</v>
      </c>
      <c r="F72" s="27">
        <f>SUM(F60:F71)</f>
        <v>32092794</v>
      </c>
      <c r="G72" s="19"/>
      <c r="I72" s="27">
        <v>28604363</v>
      </c>
      <c r="J72" s="27">
        <v>27096509</v>
      </c>
      <c r="K72" s="27">
        <v>34228672</v>
      </c>
      <c r="L72" s="27">
        <v>29905700</v>
      </c>
      <c r="M72" s="19"/>
      <c r="N72" s="19"/>
    </row>
    <row r="73" spans="3:14" ht="15">
      <c r="C73" s="11"/>
      <c r="D73" s="11"/>
      <c r="E73" s="11"/>
      <c r="F73" s="11"/>
      <c r="G73" s="11"/>
      <c r="I73" s="11"/>
      <c r="J73" s="11"/>
      <c r="K73" s="11"/>
      <c r="L73" s="11"/>
      <c r="M73" s="11"/>
      <c r="N73" s="11"/>
    </row>
    <row r="74" spans="1:14" ht="15">
      <c r="A74" s="2" t="s">
        <v>48</v>
      </c>
      <c r="C74" s="11"/>
      <c r="D74" s="11"/>
      <c r="E74" s="11"/>
      <c r="F74" s="11"/>
      <c r="G74" s="11"/>
      <c r="I74" s="11"/>
      <c r="J74" s="11"/>
      <c r="K74" s="11"/>
      <c r="L74" s="11"/>
      <c r="M74" s="11"/>
      <c r="N74" s="11"/>
    </row>
    <row r="75" spans="1:14" ht="15">
      <c r="A75" s="14" t="s">
        <v>153</v>
      </c>
      <c r="C75" s="45" t="s">
        <v>140</v>
      </c>
      <c r="D75" s="45" t="s">
        <v>140</v>
      </c>
      <c r="E75" s="11">
        <v>0</v>
      </c>
      <c r="F75" s="11">
        <v>0</v>
      </c>
      <c r="G75" s="11"/>
      <c r="I75" s="11">
        <v>0</v>
      </c>
      <c r="J75" s="11">
        <v>0</v>
      </c>
      <c r="K75" s="11">
        <v>2500</v>
      </c>
      <c r="L75" s="11">
        <v>0</v>
      </c>
      <c r="M75" s="11"/>
      <c r="N75" s="11"/>
    </row>
    <row r="76" spans="1:14" ht="15">
      <c r="A76" s="14" t="s">
        <v>145</v>
      </c>
      <c r="C76" s="11">
        <v>1583446</v>
      </c>
      <c r="D76" s="11">
        <v>1855031</v>
      </c>
      <c r="E76" s="11">
        <v>1948156</v>
      </c>
      <c r="F76" s="11">
        <v>2289746</v>
      </c>
      <c r="G76" s="11"/>
      <c r="I76" s="11">
        <v>5036857</v>
      </c>
      <c r="J76" s="11">
        <v>5924278</v>
      </c>
      <c r="K76" s="11">
        <v>4786983</v>
      </c>
      <c r="L76" s="11">
        <v>5245888</v>
      </c>
      <c r="M76" s="11"/>
      <c r="N76" s="11"/>
    </row>
    <row r="77" spans="1:14" ht="15">
      <c r="A77" s="14" t="s">
        <v>66</v>
      </c>
      <c r="C77" s="11">
        <v>3302355</v>
      </c>
      <c r="D77" s="11">
        <v>3033639</v>
      </c>
      <c r="E77" s="11">
        <v>3100897</v>
      </c>
      <c r="F77" s="11">
        <v>3753081</v>
      </c>
      <c r="G77" s="11"/>
      <c r="I77" s="11">
        <v>3259119</v>
      </c>
      <c r="J77" s="11">
        <v>3346768</v>
      </c>
      <c r="K77" s="11">
        <v>3506891</v>
      </c>
      <c r="L77" s="11">
        <v>3463456</v>
      </c>
      <c r="M77" s="11"/>
      <c r="N77" s="11"/>
    </row>
    <row r="78" spans="1:14" ht="15">
      <c r="A78" s="14" t="s">
        <v>53</v>
      </c>
      <c r="C78" s="11">
        <v>1412442</v>
      </c>
      <c r="D78" s="11">
        <v>1714204</v>
      </c>
      <c r="E78" s="11">
        <v>1848260</v>
      </c>
      <c r="F78" s="11">
        <v>1966894</v>
      </c>
      <c r="G78" s="11"/>
      <c r="I78" s="11">
        <v>1396519</v>
      </c>
      <c r="J78" s="11">
        <v>1431802</v>
      </c>
      <c r="K78" s="11">
        <v>1640080</v>
      </c>
      <c r="L78" s="11">
        <v>1478025</v>
      </c>
      <c r="M78" s="11"/>
      <c r="N78" s="11"/>
    </row>
    <row r="79" spans="1:14" ht="15">
      <c r="A79" s="14" t="s">
        <v>71</v>
      </c>
      <c r="C79" s="11">
        <v>35371585</v>
      </c>
      <c r="D79" s="11">
        <v>35579874</v>
      </c>
      <c r="E79" s="11">
        <v>38592413</v>
      </c>
      <c r="F79" s="11">
        <v>42479314</v>
      </c>
      <c r="G79" s="11"/>
      <c r="I79" s="11">
        <v>37669597</v>
      </c>
      <c r="J79" s="11">
        <v>37754329</v>
      </c>
      <c r="K79" s="11">
        <v>36990076</v>
      </c>
      <c r="L79" s="11">
        <v>36182005</v>
      </c>
      <c r="M79" s="11"/>
      <c r="N79" s="11"/>
    </row>
    <row r="80" spans="1:14" ht="15">
      <c r="A80" s="14" t="s">
        <v>149</v>
      </c>
      <c r="C80" s="11">
        <v>9538465</v>
      </c>
      <c r="D80" s="11">
        <v>9211915</v>
      </c>
      <c r="E80" s="11">
        <v>9010505</v>
      </c>
      <c r="F80" s="11">
        <v>9011290</v>
      </c>
      <c r="G80" s="11"/>
      <c r="I80" s="11">
        <v>9868251</v>
      </c>
      <c r="J80" s="11">
        <v>9666957</v>
      </c>
      <c r="K80" s="11">
        <v>9930778</v>
      </c>
      <c r="L80" s="11">
        <v>9657938</v>
      </c>
      <c r="M80" s="11"/>
      <c r="N80" s="11"/>
    </row>
    <row r="81" spans="1:14" ht="15">
      <c r="A81" s="14" t="s">
        <v>154</v>
      </c>
      <c r="C81" s="11">
        <v>2978445</v>
      </c>
      <c r="D81" s="11">
        <v>2965503</v>
      </c>
      <c r="E81" s="11">
        <v>2770780</v>
      </c>
      <c r="F81" s="11">
        <v>2626185</v>
      </c>
      <c r="G81" s="11"/>
      <c r="I81" s="11">
        <v>2988234</v>
      </c>
      <c r="J81" s="11">
        <v>2983166</v>
      </c>
      <c r="K81" s="11">
        <v>2978278</v>
      </c>
      <c r="L81" s="11">
        <v>2984057</v>
      </c>
      <c r="M81" s="11"/>
      <c r="N81" s="11"/>
    </row>
    <row r="82" spans="1:14" ht="15">
      <c r="A82" s="14" t="s">
        <v>72</v>
      </c>
      <c r="C82" s="11">
        <v>67660658</v>
      </c>
      <c r="D82" s="11">
        <v>66955815</v>
      </c>
      <c r="E82" s="11">
        <v>65879630</v>
      </c>
      <c r="F82" s="11">
        <v>64803445</v>
      </c>
      <c r="G82" s="11"/>
      <c r="I82" s="11">
        <v>39824031</v>
      </c>
      <c r="J82" s="11">
        <v>39119187</v>
      </c>
      <c r="K82" s="11">
        <v>38414344</v>
      </c>
      <c r="L82" s="11">
        <v>37709501</v>
      </c>
      <c r="M82" s="11"/>
      <c r="N82" s="11"/>
    </row>
    <row r="83" spans="1:14" ht="15">
      <c r="A83" s="14" t="s">
        <v>73</v>
      </c>
      <c r="C83" s="11">
        <v>15832440</v>
      </c>
      <c r="D83" s="11">
        <v>15832440</v>
      </c>
      <c r="E83" s="11">
        <v>15832440</v>
      </c>
      <c r="F83" s="11">
        <v>15819108</v>
      </c>
      <c r="G83" s="11"/>
      <c r="I83" s="11">
        <v>15872595</v>
      </c>
      <c r="J83" s="11">
        <v>15872595</v>
      </c>
      <c r="K83" s="11">
        <v>15872595</v>
      </c>
      <c r="L83" s="11">
        <v>15832440</v>
      </c>
      <c r="M83" s="11"/>
      <c r="N83" s="11"/>
    </row>
    <row r="84" spans="1:14" ht="15">
      <c r="A84" s="14" t="s">
        <v>147</v>
      </c>
      <c r="C84" s="11">
        <v>5438359</v>
      </c>
      <c r="D84" s="11">
        <v>5367340</v>
      </c>
      <c r="E84" s="11">
        <v>5275420</v>
      </c>
      <c r="F84" s="11">
        <v>5143958</v>
      </c>
      <c r="G84" s="11"/>
      <c r="I84" s="11">
        <v>5654598</v>
      </c>
      <c r="J84" s="11">
        <v>5641739</v>
      </c>
      <c r="K84" s="11">
        <v>5548621</v>
      </c>
      <c r="L84" s="11">
        <v>5536534</v>
      </c>
      <c r="M84" s="11"/>
      <c r="N84" s="11"/>
    </row>
    <row r="85" spans="1:14" ht="15">
      <c r="A85" s="14" t="s">
        <v>187</v>
      </c>
      <c r="C85" s="11">
        <v>824214</v>
      </c>
      <c r="D85" s="11">
        <v>796349</v>
      </c>
      <c r="E85" s="11">
        <v>768906</v>
      </c>
      <c r="F85" s="11">
        <v>883367</v>
      </c>
      <c r="G85" s="11"/>
      <c r="I85" s="11">
        <v>798579</v>
      </c>
      <c r="J85" s="11">
        <v>818405</v>
      </c>
      <c r="K85" s="11">
        <v>805778</v>
      </c>
      <c r="L85" s="11">
        <v>839240</v>
      </c>
      <c r="M85" s="11"/>
      <c r="N85" s="11"/>
    </row>
    <row r="86" spans="1:14" ht="15">
      <c r="A86" s="14" t="s">
        <v>74</v>
      </c>
      <c r="C86" s="11">
        <v>2007740</v>
      </c>
      <c r="D86" s="11">
        <v>1878963</v>
      </c>
      <c r="E86" s="11">
        <v>1780975</v>
      </c>
      <c r="F86" s="11">
        <v>1771884</v>
      </c>
      <c r="G86" s="11"/>
      <c r="I86" s="11">
        <v>2660094</v>
      </c>
      <c r="J86" s="11">
        <v>2428080</v>
      </c>
      <c r="K86" s="11">
        <v>2243280</v>
      </c>
      <c r="L86" s="11">
        <v>2119052</v>
      </c>
      <c r="M86" s="11"/>
      <c r="N86" s="11"/>
    </row>
    <row r="87" spans="1:14" ht="15">
      <c r="A87" s="14" t="s">
        <v>70</v>
      </c>
      <c r="C87" s="11">
        <v>271844</v>
      </c>
      <c r="D87" s="11">
        <v>267507</v>
      </c>
      <c r="E87" s="11">
        <v>307067</v>
      </c>
      <c r="F87" s="11">
        <v>355432</v>
      </c>
      <c r="G87" s="11"/>
      <c r="I87" s="11">
        <v>147084</v>
      </c>
      <c r="J87" s="11">
        <v>168054</v>
      </c>
      <c r="K87" s="11">
        <v>208224</v>
      </c>
      <c r="L87" s="11">
        <v>271653</v>
      </c>
      <c r="M87" s="11"/>
      <c r="N87" s="11"/>
    </row>
    <row r="88" spans="1:14" ht="15">
      <c r="A88" s="14" t="s">
        <v>75</v>
      </c>
      <c r="C88" s="11">
        <v>1824270</v>
      </c>
      <c r="D88" s="11">
        <v>1663404</v>
      </c>
      <c r="E88" s="11">
        <v>1571058</v>
      </c>
      <c r="F88" s="11">
        <v>1588104</v>
      </c>
      <c r="G88" s="11"/>
      <c r="I88" s="11">
        <v>1426338</v>
      </c>
      <c r="J88" s="11">
        <v>1351906</v>
      </c>
      <c r="K88" s="11">
        <v>1672806</v>
      </c>
      <c r="L88" s="11">
        <v>2694470</v>
      </c>
      <c r="M88" s="11"/>
      <c r="N88" s="11"/>
    </row>
    <row r="89" spans="1:14" s="16" customFormat="1" ht="15">
      <c r="A89" s="16" t="s">
        <v>62</v>
      </c>
      <c r="C89" s="27">
        <f>SUM(C76:C88)</f>
        <v>148046263</v>
      </c>
      <c r="D89" s="27">
        <f>SUM(D75:D88)</f>
        <v>147121984</v>
      </c>
      <c r="E89" s="27">
        <f>SUM(E75:E88)</f>
        <v>148686507</v>
      </c>
      <c r="F89" s="27">
        <f>SUM(F76:F88)</f>
        <v>152491808</v>
      </c>
      <c r="G89" s="19"/>
      <c r="I89" s="27">
        <v>126601896</v>
      </c>
      <c r="J89" s="27">
        <v>126507266</v>
      </c>
      <c r="K89" s="27">
        <v>124601234</v>
      </c>
      <c r="L89" s="27">
        <v>124014259</v>
      </c>
      <c r="M89" s="19"/>
      <c r="N89" s="19"/>
    </row>
    <row r="90" spans="3:14" ht="15">
      <c r="C90" s="11"/>
      <c r="D90" s="11"/>
      <c r="E90" s="11"/>
      <c r="F90" s="11"/>
      <c r="G90" s="11"/>
      <c r="I90" s="11"/>
      <c r="J90" s="11"/>
      <c r="K90" s="11"/>
      <c r="L90" s="11"/>
      <c r="M90" s="11"/>
      <c r="N90" s="11"/>
    </row>
    <row r="91" spans="1:14" s="16" customFormat="1" ht="15.75" thickBot="1">
      <c r="A91" s="16" t="s">
        <v>64</v>
      </c>
      <c r="C91" s="28">
        <f>C89+C72</f>
        <v>178731818</v>
      </c>
      <c r="D91" s="28">
        <f>D89+D72</f>
        <v>177388498</v>
      </c>
      <c r="E91" s="28">
        <f>E89+E72</f>
        <v>180736642</v>
      </c>
      <c r="F91" s="28">
        <f>F89+F72</f>
        <v>184584602</v>
      </c>
      <c r="G91" s="19"/>
      <c r="I91" s="28">
        <v>155206259</v>
      </c>
      <c r="J91" s="28">
        <v>153603775</v>
      </c>
      <c r="K91" s="28">
        <v>158829906</v>
      </c>
      <c r="L91" s="28">
        <v>153919959</v>
      </c>
      <c r="M91" s="19"/>
      <c r="N91" s="19"/>
    </row>
    <row r="92" ht="15.75" thickTop="1"/>
    <row r="94" spans="1:13" ht="15">
      <c r="A94" s="5" t="s">
        <v>36</v>
      </c>
      <c r="C94" s="26">
        <v>43921</v>
      </c>
      <c r="D94" s="26">
        <v>44012</v>
      </c>
      <c r="E94" s="26">
        <v>44104</v>
      </c>
      <c r="F94" s="26">
        <v>44196</v>
      </c>
      <c r="G94" s="2"/>
      <c r="I94" s="26">
        <v>43555</v>
      </c>
      <c r="J94" s="26">
        <v>43646</v>
      </c>
      <c r="K94" s="26">
        <v>43738</v>
      </c>
      <c r="L94" s="26">
        <v>43830</v>
      </c>
      <c r="M94" s="2"/>
    </row>
    <row r="95" spans="1:14" s="7" customFormat="1" ht="6.75" customHeight="1">
      <c r="A95" s="6"/>
      <c r="C95" s="8"/>
      <c r="D95" s="8"/>
      <c r="E95" s="8"/>
      <c r="F95" s="8"/>
      <c r="G95" s="8"/>
      <c r="I95" s="8"/>
      <c r="J95" s="8"/>
      <c r="K95" s="8"/>
      <c r="L95" s="8"/>
      <c r="M95" s="8"/>
      <c r="N95" s="8"/>
    </row>
    <row r="96" spans="1:13" ht="15">
      <c r="A96" s="9" t="s">
        <v>37</v>
      </c>
      <c r="C96" s="2"/>
      <c r="D96" s="2"/>
      <c r="E96" s="2"/>
      <c r="F96" s="2"/>
      <c r="G96" s="2"/>
      <c r="I96" s="2"/>
      <c r="J96" s="2"/>
      <c r="K96" s="2"/>
      <c r="L96" s="2"/>
      <c r="M96" s="2"/>
    </row>
    <row r="98" ht="15">
      <c r="A98" s="2" t="s">
        <v>39</v>
      </c>
    </row>
    <row r="99" spans="1:14" ht="15">
      <c r="A99" s="14" t="s">
        <v>76</v>
      </c>
      <c r="C99" s="11">
        <v>20930000</v>
      </c>
      <c r="D99" s="11">
        <v>11590000</v>
      </c>
      <c r="E99" s="11">
        <v>15100000</v>
      </c>
      <c r="F99" s="11">
        <v>9800000</v>
      </c>
      <c r="G99" s="11"/>
      <c r="I99" s="11">
        <v>4800000</v>
      </c>
      <c r="J99" s="11">
        <v>3900000</v>
      </c>
      <c r="K99" s="11">
        <v>15670000</v>
      </c>
      <c r="L99" s="11">
        <v>16270000</v>
      </c>
      <c r="M99" s="11"/>
      <c r="N99" s="11"/>
    </row>
    <row r="100" spans="1:14" ht="15">
      <c r="A100" s="14" t="s">
        <v>77</v>
      </c>
      <c r="C100" s="11">
        <v>5397446</v>
      </c>
      <c r="D100" s="11">
        <v>9795551</v>
      </c>
      <c r="E100" s="11">
        <v>17289545</v>
      </c>
      <c r="F100" s="11">
        <v>14195385</v>
      </c>
      <c r="G100" s="11"/>
      <c r="I100" s="11">
        <v>3997896</v>
      </c>
      <c r="J100" s="45" t="s">
        <v>140</v>
      </c>
      <c r="K100" s="11">
        <v>1200000</v>
      </c>
      <c r="L100" s="11">
        <v>1898111</v>
      </c>
      <c r="M100" s="11"/>
      <c r="N100" s="11"/>
    </row>
    <row r="101" spans="1:14" ht="15">
      <c r="A101" s="14" t="s">
        <v>78</v>
      </c>
      <c r="C101" s="11">
        <v>1782559</v>
      </c>
      <c r="D101" s="11">
        <v>1685736</v>
      </c>
      <c r="E101" s="11">
        <v>1701749</v>
      </c>
      <c r="F101" s="11">
        <v>1892749</v>
      </c>
      <c r="G101" s="11"/>
      <c r="I101" s="11">
        <v>2021941</v>
      </c>
      <c r="J101" s="11">
        <v>1959865</v>
      </c>
      <c r="K101" s="11">
        <v>1726286</v>
      </c>
      <c r="L101" s="11">
        <v>1807407</v>
      </c>
      <c r="M101" s="11"/>
      <c r="N101" s="11"/>
    </row>
    <row r="102" spans="1:14" ht="15">
      <c r="A102" s="14" t="s">
        <v>160</v>
      </c>
      <c r="C102" s="11">
        <v>7546419</v>
      </c>
      <c r="D102" s="11">
        <v>8202132</v>
      </c>
      <c r="E102" s="11">
        <v>8396236</v>
      </c>
      <c r="F102" s="11">
        <v>9625964</v>
      </c>
      <c r="G102" s="11"/>
      <c r="I102" s="11">
        <v>6892836</v>
      </c>
      <c r="J102" s="11">
        <v>6943978</v>
      </c>
      <c r="K102" s="11">
        <v>11897943</v>
      </c>
      <c r="L102" s="11">
        <v>7660285</v>
      </c>
      <c r="M102" s="11"/>
      <c r="N102" s="11"/>
    </row>
    <row r="103" spans="1:14" ht="15">
      <c r="A103" s="14" t="s">
        <v>79</v>
      </c>
      <c r="C103" s="11">
        <v>152333</v>
      </c>
      <c r="D103" s="11">
        <v>150956</v>
      </c>
      <c r="E103" s="11">
        <v>138601</v>
      </c>
      <c r="F103" s="11">
        <v>160556</v>
      </c>
      <c r="G103" s="11"/>
      <c r="I103" s="11">
        <v>141453</v>
      </c>
      <c r="J103" s="11">
        <v>191450</v>
      </c>
      <c r="K103" s="11">
        <v>180126</v>
      </c>
      <c r="L103" s="11">
        <v>135162</v>
      </c>
      <c r="M103" s="11"/>
      <c r="N103" s="11"/>
    </row>
    <row r="104" spans="1:14" ht="15">
      <c r="A104" s="14" t="s">
        <v>142</v>
      </c>
      <c r="C104" s="11">
        <v>0</v>
      </c>
      <c r="D104" s="11">
        <v>13350468</v>
      </c>
      <c r="E104" s="11">
        <v>0</v>
      </c>
      <c r="F104" s="11">
        <v>0</v>
      </c>
      <c r="G104" s="11"/>
      <c r="I104" s="11">
        <v>0</v>
      </c>
      <c r="J104" s="11">
        <v>15366223</v>
      </c>
      <c r="K104" s="11">
        <v>0</v>
      </c>
      <c r="L104" s="11">
        <v>0</v>
      </c>
      <c r="M104" s="11"/>
      <c r="N104" s="11"/>
    </row>
    <row r="105" spans="1:14" ht="15">
      <c r="A105" s="14" t="s">
        <v>80</v>
      </c>
      <c r="C105" s="11">
        <v>7283354</v>
      </c>
      <c r="D105" s="11">
        <v>7567050</v>
      </c>
      <c r="E105" s="11">
        <v>10385029</v>
      </c>
      <c r="F105" s="11">
        <v>11153442</v>
      </c>
      <c r="G105" s="11"/>
      <c r="I105" s="11">
        <v>7692298</v>
      </c>
      <c r="J105" s="11">
        <v>8790462</v>
      </c>
      <c r="K105" s="11">
        <v>8387740</v>
      </c>
      <c r="L105" s="11">
        <v>8823705</v>
      </c>
      <c r="M105" s="11"/>
      <c r="N105" s="11"/>
    </row>
    <row r="106" spans="1:14" ht="15">
      <c r="A106" s="14" t="s">
        <v>40</v>
      </c>
      <c r="C106" s="11">
        <v>2238348</v>
      </c>
      <c r="D106" s="11">
        <v>1501928</v>
      </c>
      <c r="E106" s="11">
        <v>1395178</v>
      </c>
      <c r="F106" s="11">
        <v>2192429</v>
      </c>
      <c r="G106" s="11"/>
      <c r="I106" s="11">
        <v>3111989</v>
      </c>
      <c r="J106" s="11">
        <v>1808424</v>
      </c>
      <c r="K106" s="11">
        <v>2561672</v>
      </c>
      <c r="L106" s="11">
        <v>1539638</v>
      </c>
      <c r="M106" s="11"/>
      <c r="N106" s="11"/>
    </row>
    <row r="107" spans="1:14" ht="15">
      <c r="A107" s="14" t="s">
        <v>81</v>
      </c>
      <c r="C107" s="11">
        <v>69808</v>
      </c>
      <c r="D107" s="11">
        <v>64469</v>
      </c>
      <c r="E107" s="11">
        <v>60335</v>
      </c>
      <c r="F107" s="11">
        <v>68531</v>
      </c>
      <c r="G107" s="11"/>
      <c r="I107" s="11">
        <v>113491</v>
      </c>
      <c r="J107" s="11">
        <v>109315</v>
      </c>
      <c r="K107" s="11">
        <v>102327</v>
      </c>
      <c r="L107" s="11">
        <v>88961</v>
      </c>
      <c r="M107" s="11"/>
      <c r="N107" s="11"/>
    </row>
    <row r="108" spans="1:14" ht="15">
      <c r="A108" s="14" t="s">
        <v>148</v>
      </c>
      <c r="C108" s="11">
        <v>3579174</v>
      </c>
      <c r="D108" s="11">
        <v>3529437</v>
      </c>
      <c r="E108" s="11">
        <v>3466731</v>
      </c>
      <c r="F108" s="11">
        <v>3505968</v>
      </c>
      <c r="G108" s="11"/>
      <c r="I108" s="11">
        <v>3407191</v>
      </c>
      <c r="J108" s="11">
        <v>3424882</v>
      </c>
      <c r="K108" s="11">
        <v>3525545</v>
      </c>
      <c r="L108" s="11">
        <v>3532951</v>
      </c>
      <c r="M108" s="11"/>
      <c r="N108" s="11"/>
    </row>
    <row r="109" spans="1:14" ht="15">
      <c r="A109" s="14" t="s">
        <v>41</v>
      </c>
      <c r="C109" s="11">
        <v>119142</v>
      </c>
      <c r="D109" s="11">
        <v>152620</v>
      </c>
      <c r="E109" s="11">
        <v>198275</v>
      </c>
      <c r="F109" s="11">
        <v>99944</v>
      </c>
      <c r="G109" s="11"/>
      <c r="I109" s="11">
        <v>110738</v>
      </c>
      <c r="J109" s="11">
        <v>105373</v>
      </c>
      <c r="K109" s="11">
        <v>119946</v>
      </c>
      <c r="L109" s="11">
        <v>87410</v>
      </c>
      <c r="M109" s="11"/>
      <c r="N109" s="11"/>
    </row>
    <row r="110" spans="1:14" ht="15">
      <c r="A110" s="14" t="s">
        <v>82</v>
      </c>
      <c r="C110" s="11">
        <v>303309</v>
      </c>
      <c r="D110" s="11">
        <v>303320</v>
      </c>
      <c r="E110" s="11">
        <v>2303351</v>
      </c>
      <c r="F110" s="11">
        <v>2935405</v>
      </c>
      <c r="G110" s="11"/>
      <c r="I110" s="11">
        <v>4803012</v>
      </c>
      <c r="J110" s="11">
        <v>4803111</v>
      </c>
      <c r="K110" s="11">
        <v>4803227</v>
      </c>
      <c r="L110" s="11">
        <v>303297</v>
      </c>
      <c r="M110" s="11"/>
      <c r="N110" s="11"/>
    </row>
    <row r="111" spans="1:14" ht="15">
      <c r="A111" s="14" t="s">
        <v>132</v>
      </c>
      <c r="C111" s="11">
        <v>2196937</v>
      </c>
      <c r="D111" s="11">
        <v>2290047</v>
      </c>
      <c r="E111" s="11">
        <v>2472973</v>
      </c>
      <c r="F111" s="11">
        <v>2901946</v>
      </c>
      <c r="G111" s="11"/>
      <c r="I111" s="11">
        <v>2316277</v>
      </c>
      <c r="J111" s="11">
        <v>2356830</v>
      </c>
      <c r="K111" s="11">
        <v>2482571</v>
      </c>
      <c r="L111" s="11">
        <v>2376029</v>
      </c>
      <c r="M111" s="11"/>
      <c r="N111" s="11"/>
    </row>
    <row r="112" spans="1:14" s="16" customFormat="1" ht="15">
      <c r="A112" s="16" t="s">
        <v>43</v>
      </c>
      <c r="C112" s="27">
        <f>SUM(C99:C111)</f>
        <v>51598829</v>
      </c>
      <c r="D112" s="27">
        <f>SUM(D99:D111)</f>
        <v>60183714</v>
      </c>
      <c r="E112" s="27">
        <f>SUM(E99:E111)</f>
        <v>62908003</v>
      </c>
      <c r="F112" s="27">
        <f>SUM(F99:F111)</f>
        <v>58532319</v>
      </c>
      <c r="G112" s="19"/>
      <c r="I112" s="27">
        <v>39409122</v>
      </c>
      <c r="J112" s="27">
        <v>49759913</v>
      </c>
      <c r="K112" s="27">
        <v>52657383</v>
      </c>
      <c r="L112" s="27">
        <v>44522956</v>
      </c>
      <c r="M112" s="19"/>
      <c r="N112" s="19"/>
    </row>
    <row r="113" spans="3:14" ht="15">
      <c r="C113" s="11"/>
      <c r="D113" s="11"/>
      <c r="E113" s="11"/>
      <c r="F113" s="11"/>
      <c r="G113" s="11"/>
      <c r="I113" s="11"/>
      <c r="J113" s="11"/>
      <c r="K113" s="11"/>
      <c r="L113" s="11"/>
      <c r="M113" s="11"/>
      <c r="N113" s="11"/>
    </row>
    <row r="114" spans="1:14" ht="15">
      <c r="A114" s="2" t="s">
        <v>45</v>
      </c>
      <c r="C114" s="11"/>
      <c r="D114" s="11"/>
      <c r="E114" s="11"/>
      <c r="F114" s="11"/>
      <c r="G114" s="11"/>
      <c r="I114" s="11"/>
      <c r="J114" s="11"/>
      <c r="K114" s="11"/>
      <c r="L114" s="11"/>
      <c r="M114" s="11"/>
      <c r="N114" s="11"/>
    </row>
    <row r="115" spans="1:14" ht="15">
      <c r="A115" s="14" t="s">
        <v>78</v>
      </c>
      <c r="C115" s="11">
        <v>42394</v>
      </c>
      <c r="D115" s="11">
        <v>39290</v>
      </c>
      <c r="E115" s="11">
        <v>51588</v>
      </c>
      <c r="F115" s="11">
        <v>102767</v>
      </c>
      <c r="G115" s="11"/>
      <c r="I115" s="11">
        <v>52717</v>
      </c>
      <c r="J115" s="11">
        <v>51023</v>
      </c>
      <c r="K115" s="11">
        <v>47871</v>
      </c>
      <c r="L115" s="11">
        <v>45293</v>
      </c>
      <c r="M115" s="11"/>
      <c r="N115" s="11"/>
    </row>
    <row r="116" spans="1:14" ht="15">
      <c r="A116" s="14" t="s">
        <v>83</v>
      </c>
      <c r="C116" s="11">
        <v>35883474</v>
      </c>
      <c r="D116" s="11">
        <v>35886949</v>
      </c>
      <c r="E116" s="11">
        <v>35602395</v>
      </c>
      <c r="F116" s="11">
        <v>34973223</v>
      </c>
      <c r="G116" s="11"/>
      <c r="I116" s="11">
        <v>23450744</v>
      </c>
      <c r="J116" s="11">
        <v>19944211</v>
      </c>
      <c r="K116" s="11">
        <v>17214347</v>
      </c>
      <c r="L116" s="11">
        <v>15903436</v>
      </c>
      <c r="M116" s="11"/>
      <c r="N116" s="11"/>
    </row>
    <row r="117" spans="1:14" ht="15">
      <c r="A117" s="14" t="s">
        <v>84</v>
      </c>
      <c r="C117" s="11">
        <v>4535222</v>
      </c>
      <c r="D117" s="11">
        <v>4484367</v>
      </c>
      <c r="E117" s="11">
        <v>2383511</v>
      </c>
      <c r="F117" s="11">
        <v>8780081</v>
      </c>
      <c r="G117" s="11"/>
      <c r="I117" s="11">
        <v>8838598</v>
      </c>
      <c r="J117" s="11">
        <v>8787754</v>
      </c>
      <c r="K117" s="11">
        <v>8636924</v>
      </c>
      <c r="L117" s="11">
        <v>8586076</v>
      </c>
      <c r="M117" s="11"/>
      <c r="N117" s="11"/>
    </row>
    <row r="118" spans="1:14" ht="15">
      <c r="A118" s="14" t="s">
        <v>81</v>
      </c>
      <c r="C118" s="11">
        <v>1487831</v>
      </c>
      <c r="D118" s="11">
        <v>1503649</v>
      </c>
      <c r="E118" s="11">
        <v>1501571</v>
      </c>
      <c r="F118" s="11">
        <v>1449171</v>
      </c>
      <c r="G118" s="11"/>
      <c r="I118" s="11">
        <v>1420701</v>
      </c>
      <c r="J118" s="11">
        <v>1434203</v>
      </c>
      <c r="K118" s="11">
        <v>1448562</v>
      </c>
      <c r="L118" s="11">
        <v>1459270</v>
      </c>
      <c r="M118" s="11"/>
      <c r="N118" s="11"/>
    </row>
    <row r="119" spans="1:14" ht="15">
      <c r="A119" s="14" t="s">
        <v>189</v>
      </c>
      <c r="C119" s="11">
        <v>997953</v>
      </c>
      <c r="D119" s="11">
        <v>1020457</v>
      </c>
      <c r="E119" s="11">
        <v>1042650</v>
      </c>
      <c r="F119" s="11">
        <v>1063734</v>
      </c>
      <c r="G119" s="11"/>
      <c r="I119" s="11">
        <v>932667</v>
      </c>
      <c r="J119" s="11">
        <v>949619</v>
      </c>
      <c r="K119" s="11">
        <v>960745</v>
      </c>
      <c r="L119" s="11">
        <v>977560</v>
      </c>
      <c r="M119" s="11"/>
      <c r="N119" s="11"/>
    </row>
    <row r="120" spans="1:14" ht="15">
      <c r="A120" s="14" t="s">
        <v>148</v>
      </c>
      <c r="C120" s="11">
        <v>5929848</v>
      </c>
      <c r="D120" s="11">
        <v>5676851</v>
      </c>
      <c r="E120" s="11">
        <v>5518479</v>
      </c>
      <c r="F120" s="11">
        <v>5530987</v>
      </c>
      <c r="G120" s="11"/>
      <c r="I120" s="11">
        <v>6368976</v>
      </c>
      <c r="J120" s="11">
        <v>6193616</v>
      </c>
      <c r="K120" s="11">
        <v>6373530</v>
      </c>
      <c r="L120" s="11">
        <v>6117438</v>
      </c>
      <c r="M120" s="11"/>
      <c r="N120" s="11"/>
    </row>
    <row r="121" spans="1:14" ht="15">
      <c r="A121" s="14" t="s">
        <v>188</v>
      </c>
      <c r="C121" s="11">
        <v>510961</v>
      </c>
      <c r="D121" s="11">
        <v>504812</v>
      </c>
      <c r="E121" s="11">
        <v>493079</v>
      </c>
      <c r="F121" s="11">
        <v>534071</v>
      </c>
      <c r="G121" s="11"/>
      <c r="I121" s="11">
        <v>483230</v>
      </c>
      <c r="J121" s="11">
        <v>477378</v>
      </c>
      <c r="K121" s="11">
        <v>471530</v>
      </c>
      <c r="L121" s="11">
        <v>517175</v>
      </c>
      <c r="M121" s="11"/>
      <c r="N121" s="11"/>
    </row>
    <row r="122" spans="1:14" ht="15">
      <c r="A122" s="14" t="s">
        <v>50</v>
      </c>
      <c r="C122" s="11">
        <v>1106395</v>
      </c>
      <c r="D122" s="11">
        <v>1127425</v>
      </c>
      <c r="E122" s="11">
        <v>1153460</v>
      </c>
      <c r="F122" s="11">
        <v>1165500</v>
      </c>
      <c r="G122" s="11"/>
      <c r="I122" s="11">
        <v>1046326</v>
      </c>
      <c r="J122" s="11">
        <v>1063021</v>
      </c>
      <c r="K122" s="11">
        <v>1093515</v>
      </c>
      <c r="L122" s="11">
        <v>1092364</v>
      </c>
      <c r="M122" s="11"/>
      <c r="N122" s="11"/>
    </row>
    <row r="123" spans="1:14" ht="15">
      <c r="A123" s="14" t="s">
        <v>51</v>
      </c>
      <c r="C123" s="11">
        <v>462565</v>
      </c>
      <c r="D123" s="11">
        <v>462566</v>
      </c>
      <c r="E123" s="11">
        <v>462537</v>
      </c>
      <c r="F123" s="11">
        <v>462537</v>
      </c>
      <c r="G123" s="11"/>
      <c r="I123" s="11">
        <v>522195</v>
      </c>
      <c r="J123" s="11">
        <v>522108</v>
      </c>
      <c r="K123" s="11">
        <v>522124</v>
      </c>
      <c r="L123" s="11">
        <v>522116</v>
      </c>
      <c r="M123" s="11"/>
      <c r="N123" s="11"/>
    </row>
    <row r="124" spans="1:14" s="16" customFormat="1" ht="15">
      <c r="A124" s="16" t="s">
        <v>52</v>
      </c>
      <c r="C124" s="27">
        <f>SUM(C115:C123)</f>
        <v>50956643</v>
      </c>
      <c r="D124" s="27">
        <f>SUM(D115:D123)</f>
        <v>50706366</v>
      </c>
      <c r="E124" s="27">
        <f>SUM(E115:E123)</f>
        <v>48209270</v>
      </c>
      <c r="F124" s="27">
        <f>SUM(F115:F123)</f>
        <v>54062071</v>
      </c>
      <c r="G124" s="19"/>
      <c r="I124" s="27">
        <v>43116154</v>
      </c>
      <c r="J124" s="27">
        <v>39422933</v>
      </c>
      <c r="K124" s="27">
        <v>36769148</v>
      </c>
      <c r="L124" s="27">
        <v>35220728</v>
      </c>
      <c r="M124" s="19"/>
      <c r="N124" s="19"/>
    </row>
    <row r="125" spans="3:14" ht="15">
      <c r="C125" s="11"/>
      <c r="D125" s="11"/>
      <c r="E125" s="11"/>
      <c r="F125" s="11"/>
      <c r="G125" s="11"/>
      <c r="I125" s="11"/>
      <c r="J125" s="11"/>
      <c r="K125" s="11"/>
      <c r="L125" s="11"/>
      <c r="M125" s="11"/>
      <c r="N125" s="11"/>
    </row>
    <row r="126" spans="1:14" s="29" customFormat="1" ht="15">
      <c r="A126" s="29" t="s">
        <v>54</v>
      </c>
      <c r="C126" s="30">
        <f>C124+C112</f>
        <v>102555472</v>
      </c>
      <c r="D126" s="30">
        <f>D124+D112</f>
        <v>110890080</v>
      </c>
      <c r="E126" s="30">
        <f>E124+E112</f>
        <v>111117273</v>
      </c>
      <c r="F126" s="30">
        <f>F124+F112</f>
        <v>112594390</v>
      </c>
      <c r="G126" s="31"/>
      <c r="I126" s="30">
        <v>82525276</v>
      </c>
      <c r="J126" s="30">
        <v>89182846</v>
      </c>
      <c r="K126" s="30">
        <v>89426531</v>
      </c>
      <c r="L126" s="30">
        <v>79743684</v>
      </c>
      <c r="M126" s="31"/>
      <c r="N126" s="31"/>
    </row>
    <row r="127" spans="3:14" ht="15">
      <c r="C127" s="11"/>
      <c r="D127" s="11"/>
      <c r="E127" s="11"/>
      <c r="F127" s="11"/>
      <c r="G127" s="11"/>
      <c r="I127" s="11"/>
      <c r="J127" s="11"/>
      <c r="K127" s="11"/>
      <c r="L127" s="11"/>
      <c r="M127" s="11"/>
      <c r="N127" s="11"/>
    </row>
    <row r="128" spans="1:14" ht="15">
      <c r="A128" s="2" t="s">
        <v>85</v>
      </c>
      <c r="C128" s="11"/>
      <c r="D128" s="11"/>
      <c r="E128" s="11"/>
      <c r="F128" s="11"/>
      <c r="G128" s="11"/>
      <c r="I128" s="11"/>
      <c r="J128" s="11"/>
      <c r="K128" s="11"/>
      <c r="L128" s="11"/>
      <c r="M128" s="11"/>
      <c r="N128" s="11"/>
    </row>
    <row r="129" spans="1:14" ht="15">
      <c r="A129" s="14" t="s">
        <v>55</v>
      </c>
      <c r="C129" s="11">
        <v>35093545</v>
      </c>
      <c r="D129" s="11">
        <v>35093765</v>
      </c>
      <c r="E129" s="11">
        <v>35093765</v>
      </c>
      <c r="F129" s="11">
        <v>35124215</v>
      </c>
      <c r="G129" s="11"/>
      <c r="I129" s="11">
        <v>34238338</v>
      </c>
      <c r="J129" s="11">
        <v>34335243</v>
      </c>
      <c r="K129" s="11">
        <v>34679531</v>
      </c>
      <c r="L129" s="11">
        <v>34959441</v>
      </c>
      <c r="M129" s="11"/>
      <c r="N129" s="11"/>
    </row>
    <row r="130" spans="1:14" ht="15">
      <c r="A130" s="14" t="s">
        <v>141</v>
      </c>
      <c r="C130" s="11">
        <v>220</v>
      </c>
      <c r="D130" s="45" t="s">
        <v>140</v>
      </c>
      <c r="E130" s="11">
        <v>30450</v>
      </c>
      <c r="F130" s="45" t="s">
        <v>140</v>
      </c>
      <c r="G130" s="11"/>
      <c r="I130" s="11">
        <v>96905</v>
      </c>
      <c r="J130" s="11">
        <v>344288</v>
      </c>
      <c r="K130" s="11">
        <v>279910</v>
      </c>
      <c r="L130" s="11">
        <v>134104</v>
      </c>
      <c r="M130" s="11"/>
      <c r="N130" s="11"/>
    </row>
    <row r="131" spans="1:14" ht="15">
      <c r="A131" s="14" t="s">
        <v>56</v>
      </c>
      <c r="C131" s="11">
        <v>20276637</v>
      </c>
      <c r="D131" s="11">
        <v>18681980</v>
      </c>
      <c r="E131" s="11">
        <v>18937441</v>
      </c>
      <c r="F131" s="11">
        <v>18936574</v>
      </c>
      <c r="G131" s="11"/>
      <c r="I131" s="11">
        <v>13473333</v>
      </c>
      <c r="J131" s="11">
        <v>16652574</v>
      </c>
      <c r="K131" s="11">
        <v>19110633</v>
      </c>
      <c r="L131" s="11">
        <v>20274694</v>
      </c>
      <c r="M131" s="11"/>
      <c r="N131" s="11"/>
    </row>
    <row r="132" spans="1:14" ht="15">
      <c r="A132" s="14" t="s">
        <v>57</v>
      </c>
      <c r="C132" s="11"/>
      <c r="D132" s="11"/>
      <c r="E132" s="11"/>
      <c r="F132" s="11">
        <v>0</v>
      </c>
      <c r="G132" s="11"/>
      <c r="I132" s="11"/>
      <c r="J132" s="11"/>
      <c r="K132" s="11"/>
      <c r="L132" s="11"/>
      <c r="M132" s="11"/>
      <c r="N132" s="11"/>
    </row>
    <row r="133" spans="1:14" ht="15">
      <c r="A133" s="32" t="s">
        <v>58</v>
      </c>
      <c r="C133" s="11">
        <v>28922281</v>
      </c>
      <c r="D133" s="11">
        <v>30170398</v>
      </c>
      <c r="E133" s="11">
        <v>30170398</v>
      </c>
      <c r="F133" s="11">
        <v>30170398</v>
      </c>
      <c r="G133" s="11"/>
      <c r="I133" s="11">
        <v>27558064</v>
      </c>
      <c r="J133" s="11">
        <v>28922281</v>
      </c>
      <c r="K133" s="11">
        <v>28922281</v>
      </c>
      <c r="L133" s="11">
        <v>28922281</v>
      </c>
      <c r="M133" s="11"/>
      <c r="N133" s="11"/>
    </row>
    <row r="134" spans="1:14" ht="15">
      <c r="A134" s="32" t="s">
        <v>59</v>
      </c>
      <c r="C134" s="11">
        <v>95381</v>
      </c>
      <c r="D134" s="45" t="s">
        <v>140</v>
      </c>
      <c r="E134" s="11">
        <v>0</v>
      </c>
      <c r="F134" s="45" t="s">
        <v>140</v>
      </c>
      <c r="G134" s="11"/>
      <c r="I134" s="11">
        <v>362703</v>
      </c>
      <c r="J134" s="11">
        <v>95381</v>
      </c>
      <c r="K134" s="11">
        <v>95381</v>
      </c>
      <c r="L134" s="11">
        <v>95381</v>
      </c>
      <c r="M134" s="11"/>
      <c r="N134" s="11"/>
    </row>
    <row r="135" spans="1:14" ht="15">
      <c r="A135" s="32" t="s">
        <v>60</v>
      </c>
      <c r="C135" s="11">
        <v>16223014</v>
      </c>
      <c r="D135" s="11">
        <v>6787948</v>
      </c>
      <c r="E135" s="11">
        <v>10329388</v>
      </c>
      <c r="F135" s="11">
        <v>13300996</v>
      </c>
      <c r="G135" s="11"/>
      <c r="I135" s="11">
        <v>20058026</v>
      </c>
      <c r="J135" s="11">
        <v>6800609</v>
      </c>
      <c r="K135" s="11">
        <v>10054123</v>
      </c>
      <c r="L135" s="11">
        <v>12909829</v>
      </c>
      <c r="M135" s="11"/>
      <c r="N135" s="11"/>
    </row>
    <row r="136" spans="1:14" ht="15">
      <c r="A136" s="14" t="s">
        <v>61</v>
      </c>
      <c r="C136" s="11">
        <v>-1118078</v>
      </c>
      <c r="D136" s="11">
        <v>-542778</v>
      </c>
      <c r="E136" s="11">
        <v>-1496880</v>
      </c>
      <c r="F136" s="11">
        <v>-2449739</v>
      </c>
      <c r="G136" s="11"/>
      <c r="I136" s="11">
        <v>237884</v>
      </c>
      <c r="J136" s="11">
        <v>1128647</v>
      </c>
      <c r="K136" s="11">
        <v>-26166</v>
      </c>
      <c r="L136" s="11">
        <v>438905</v>
      </c>
      <c r="M136" s="11"/>
      <c r="N136" s="11"/>
    </row>
    <row r="137" spans="1:14" ht="15">
      <c r="A137" s="14" t="s">
        <v>134</v>
      </c>
      <c r="C137" s="11">
        <v>-29717344</v>
      </c>
      <c r="D137" s="11">
        <v>-29717344</v>
      </c>
      <c r="E137" s="11">
        <v>-29717344</v>
      </c>
      <c r="F137" s="11">
        <v>-29717344</v>
      </c>
      <c r="G137" s="11"/>
      <c r="I137" s="11">
        <v>-29717344</v>
      </c>
      <c r="J137" s="11">
        <v>-29717344</v>
      </c>
      <c r="K137" s="11">
        <v>-29717344</v>
      </c>
      <c r="L137" s="11">
        <v>-29717344</v>
      </c>
      <c r="M137" s="11"/>
      <c r="N137" s="11"/>
    </row>
    <row r="138" spans="1:14" s="16" customFormat="1" ht="15">
      <c r="A138" s="16" t="s">
        <v>133</v>
      </c>
      <c r="C138" s="27">
        <f>SUM(C129:C137)</f>
        <v>69775656</v>
      </c>
      <c r="D138" s="27">
        <f>SUM(D129:D137)</f>
        <v>60473969</v>
      </c>
      <c r="E138" s="27">
        <f>SUM(E129:E137)</f>
        <v>63347218</v>
      </c>
      <c r="F138" s="27">
        <f>SUM(F129:F137)</f>
        <v>65365100</v>
      </c>
      <c r="G138" s="19"/>
      <c r="I138" s="27">
        <v>66307909</v>
      </c>
      <c r="J138" s="27">
        <v>58561679</v>
      </c>
      <c r="K138" s="27">
        <v>63398349</v>
      </c>
      <c r="L138" s="27">
        <v>68017291</v>
      </c>
      <c r="M138" s="19"/>
      <c r="N138" s="19"/>
    </row>
    <row r="139" spans="3:14" ht="15">
      <c r="C139" s="11"/>
      <c r="D139" s="11"/>
      <c r="E139" s="11"/>
      <c r="F139" s="11"/>
      <c r="G139" s="11"/>
      <c r="I139" s="11"/>
      <c r="J139" s="11"/>
      <c r="K139" s="11"/>
      <c r="L139" s="11"/>
      <c r="M139" s="11"/>
      <c r="N139" s="11"/>
    </row>
    <row r="140" spans="1:14" s="29" customFormat="1" ht="15">
      <c r="A140" s="29" t="s">
        <v>159</v>
      </c>
      <c r="C140" s="30">
        <v>6400690</v>
      </c>
      <c r="D140" s="30">
        <v>6024449</v>
      </c>
      <c r="E140" s="30">
        <v>6272151</v>
      </c>
      <c r="F140" s="30">
        <v>6625112</v>
      </c>
      <c r="G140" s="31"/>
      <c r="I140" s="30">
        <v>6373074</v>
      </c>
      <c r="J140" s="30">
        <v>5859250</v>
      </c>
      <c r="K140" s="30">
        <v>6005026</v>
      </c>
      <c r="L140" s="30">
        <v>6158984</v>
      </c>
      <c r="M140" s="31"/>
      <c r="N140" s="31"/>
    </row>
    <row r="141" spans="3:14" ht="15">
      <c r="C141" s="11"/>
      <c r="D141" s="11"/>
      <c r="E141" s="11"/>
      <c r="F141" s="11"/>
      <c r="G141" s="11"/>
      <c r="I141" s="11"/>
      <c r="J141" s="11"/>
      <c r="K141" s="11"/>
      <c r="L141" s="11"/>
      <c r="M141" s="11"/>
      <c r="N141" s="11"/>
    </row>
    <row r="142" spans="1:14" s="29" customFormat="1" ht="15">
      <c r="A142" s="29" t="s">
        <v>63</v>
      </c>
      <c r="C142" s="30">
        <f>C140+C138</f>
        <v>76176346</v>
      </c>
      <c r="D142" s="30">
        <f>D140+D138</f>
        <v>66498418</v>
      </c>
      <c r="E142" s="30">
        <f>E140+E138</f>
        <v>69619369</v>
      </c>
      <c r="F142" s="30">
        <f>F140+F138</f>
        <v>71990212</v>
      </c>
      <c r="G142" s="31"/>
      <c r="I142" s="30">
        <v>72680983</v>
      </c>
      <c r="J142" s="30">
        <v>64420929</v>
      </c>
      <c r="K142" s="30">
        <v>69403375</v>
      </c>
      <c r="L142" s="30">
        <v>74176275</v>
      </c>
      <c r="M142" s="31"/>
      <c r="N142" s="31"/>
    </row>
    <row r="143" spans="3:14" ht="15">
      <c r="C143" s="11"/>
      <c r="D143" s="11"/>
      <c r="E143" s="11"/>
      <c r="F143" s="11"/>
      <c r="G143" s="11"/>
      <c r="I143" s="11"/>
      <c r="J143" s="11"/>
      <c r="K143" s="11"/>
      <c r="L143" s="11"/>
      <c r="M143" s="11"/>
      <c r="N143" s="11"/>
    </row>
    <row r="144" spans="1:14" s="16" customFormat="1" ht="15.75" thickBot="1">
      <c r="A144" s="16" t="s">
        <v>64</v>
      </c>
      <c r="C144" s="28">
        <f>C142+C126</f>
        <v>178731818</v>
      </c>
      <c r="D144" s="28">
        <f>D142+D126</f>
        <v>177388498</v>
      </c>
      <c r="E144" s="28">
        <f>E142+E126</f>
        <v>180736642</v>
      </c>
      <c r="F144" s="28">
        <f>F142+F126</f>
        <v>184584602</v>
      </c>
      <c r="G144" s="19"/>
      <c r="I144" s="28">
        <v>155206259</v>
      </c>
      <c r="J144" s="28">
        <v>153603775</v>
      </c>
      <c r="K144" s="28">
        <v>158829906</v>
      </c>
      <c r="L144" s="28">
        <v>153919959</v>
      </c>
      <c r="M144" s="19"/>
      <c r="N144" s="19"/>
    </row>
    <row r="145" ht="15.75" thickTop="1"/>
    <row r="146" spans="3:6" ht="15">
      <c r="C146" s="11">
        <f>C144-C91</f>
        <v>0</v>
      </c>
      <c r="D146" s="11">
        <f>D144-D91</f>
        <v>0</v>
      </c>
      <c r="E146" s="11">
        <f>E144-E91</f>
        <v>0</v>
      </c>
      <c r="F146" s="11">
        <f>F144-F91</f>
        <v>0</v>
      </c>
    </row>
    <row r="149" spans="1:12" ht="15">
      <c r="A149" s="5" t="s">
        <v>86</v>
      </c>
      <c r="C149" s="26">
        <v>43921</v>
      </c>
      <c r="D149" s="26">
        <v>44012</v>
      </c>
      <c r="E149" s="26">
        <v>44104</v>
      </c>
      <c r="F149" s="26">
        <v>44196</v>
      </c>
      <c r="I149" s="26">
        <v>43555</v>
      </c>
      <c r="J149" s="26">
        <v>43646</v>
      </c>
      <c r="K149" s="26">
        <v>43738</v>
      </c>
      <c r="L149" s="26">
        <v>43830</v>
      </c>
    </row>
    <row r="150" ht="15">
      <c r="A150" s="9" t="s">
        <v>37</v>
      </c>
    </row>
    <row r="151" ht="7.5" customHeight="1"/>
    <row r="152" spans="1:13" ht="15">
      <c r="A152" s="2" t="s">
        <v>87</v>
      </c>
      <c r="G152" s="36"/>
      <c r="M152" s="36"/>
    </row>
    <row r="153" spans="1:14" ht="15">
      <c r="A153" s="39" t="s">
        <v>88</v>
      </c>
      <c r="C153" s="11">
        <v>4329933</v>
      </c>
      <c r="D153" s="11">
        <v>8457783</v>
      </c>
      <c r="E153" s="11">
        <v>12265397</v>
      </c>
      <c r="F153" s="11">
        <v>15457791</v>
      </c>
      <c r="G153" s="37"/>
      <c r="I153" s="11">
        <v>4090951</v>
      </c>
      <c r="J153" s="11">
        <v>8313431</v>
      </c>
      <c r="K153" s="11">
        <v>12566213</v>
      </c>
      <c r="L153" s="11">
        <v>16581810</v>
      </c>
      <c r="M153" s="37"/>
      <c r="N153" s="11"/>
    </row>
    <row r="154" spans="1:14" ht="15">
      <c r="A154" s="39" t="s">
        <v>166</v>
      </c>
      <c r="C154" s="11"/>
      <c r="D154" s="11"/>
      <c r="E154" s="11"/>
      <c r="F154" s="11"/>
      <c r="G154" s="37"/>
      <c r="I154" s="11"/>
      <c r="J154" s="11"/>
      <c r="K154" s="11"/>
      <c r="L154" s="11"/>
      <c r="M154" s="37"/>
      <c r="N154" s="11"/>
    </row>
    <row r="155" spans="1:14" ht="15">
      <c r="A155" s="14" t="s">
        <v>89</v>
      </c>
      <c r="C155" s="11">
        <v>2765705</v>
      </c>
      <c r="D155" s="11">
        <v>5473586</v>
      </c>
      <c r="E155" s="11">
        <v>8206431</v>
      </c>
      <c r="F155" s="11">
        <v>11106070</v>
      </c>
      <c r="G155" s="37"/>
      <c r="I155" s="11">
        <v>3317845</v>
      </c>
      <c r="J155" s="11">
        <v>6556816</v>
      </c>
      <c r="K155" s="11">
        <v>9723595</v>
      </c>
      <c r="L155" s="11">
        <v>12755740</v>
      </c>
      <c r="M155" s="37"/>
      <c r="N155" s="11"/>
    </row>
    <row r="156" spans="1:14" ht="15">
      <c r="A156" s="14" t="s">
        <v>90</v>
      </c>
      <c r="C156" s="11">
        <v>852734</v>
      </c>
      <c r="D156" s="11">
        <v>1724791</v>
      </c>
      <c r="E156" s="11">
        <v>2944679</v>
      </c>
      <c r="F156" s="11">
        <v>4167114</v>
      </c>
      <c r="G156" s="37"/>
      <c r="I156" s="11">
        <v>864492</v>
      </c>
      <c r="J156" s="11">
        <v>1725189</v>
      </c>
      <c r="K156" s="11">
        <v>2582492</v>
      </c>
      <c r="L156" s="11">
        <v>3439851</v>
      </c>
      <c r="M156" s="37"/>
      <c r="N156" s="11"/>
    </row>
    <row r="157" spans="1:14" ht="15">
      <c r="A157" s="14" t="s">
        <v>183</v>
      </c>
      <c r="C157" s="11">
        <v>483739</v>
      </c>
      <c r="D157" s="11">
        <v>925259</v>
      </c>
      <c r="E157" s="11">
        <v>1331557</v>
      </c>
      <c r="F157" s="11">
        <v>1718101</v>
      </c>
      <c r="G157" s="37"/>
      <c r="I157" s="11">
        <v>703442</v>
      </c>
      <c r="J157" s="11">
        <v>1357200</v>
      </c>
      <c r="K157" s="11">
        <v>1950516</v>
      </c>
      <c r="L157" s="11">
        <v>2483997</v>
      </c>
      <c r="M157" s="37"/>
      <c r="N157" s="11"/>
    </row>
    <row r="158" spans="1:14" ht="15">
      <c r="A158" s="14" t="s">
        <v>91</v>
      </c>
      <c r="C158" s="11">
        <v>14949</v>
      </c>
      <c r="D158" s="11">
        <v>23798</v>
      </c>
      <c r="E158" s="11">
        <v>40113</v>
      </c>
      <c r="F158" s="11">
        <v>257006</v>
      </c>
      <c r="G158" s="37"/>
      <c r="I158" s="11">
        <v>15967</v>
      </c>
      <c r="J158" s="11">
        <v>37537</v>
      </c>
      <c r="K158" s="11">
        <v>54305</v>
      </c>
      <c r="L158" s="11">
        <v>277123</v>
      </c>
      <c r="M158" s="37"/>
      <c r="N158" s="11"/>
    </row>
    <row r="159" spans="1:14" ht="15">
      <c r="A159" s="14" t="s">
        <v>194</v>
      </c>
      <c r="C159" s="11">
        <v>0</v>
      </c>
      <c r="D159" s="11">
        <v>-8800</v>
      </c>
      <c r="E159" s="11">
        <v>-8800</v>
      </c>
      <c r="F159" s="11">
        <v>64703</v>
      </c>
      <c r="G159" s="37"/>
      <c r="I159" s="11">
        <v>0</v>
      </c>
      <c r="J159" s="11">
        <v>0</v>
      </c>
      <c r="K159" s="11">
        <v>0</v>
      </c>
      <c r="L159" s="11">
        <v>0</v>
      </c>
      <c r="M159" s="37"/>
      <c r="N159" s="11"/>
    </row>
    <row r="160" spans="1:14" ht="15">
      <c r="A160" s="14" t="s">
        <v>10</v>
      </c>
      <c r="C160" s="11">
        <v>34895</v>
      </c>
      <c r="D160" s="11">
        <v>84214</v>
      </c>
      <c r="E160" s="11">
        <v>134523</v>
      </c>
      <c r="F160" s="11">
        <v>190763</v>
      </c>
      <c r="G160" s="37"/>
      <c r="I160" s="11">
        <v>51658</v>
      </c>
      <c r="J160" s="11">
        <v>125129</v>
      </c>
      <c r="K160" s="11">
        <v>196059</v>
      </c>
      <c r="L160" s="11">
        <v>241043</v>
      </c>
      <c r="M160" s="37"/>
      <c r="N160" s="11"/>
    </row>
    <row r="161" spans="1:14" ht="15">
      <c r="A161" s="14" t="s">
        <v>29</v>
      </c>
      <c r="C161" s="11">
        <v>144658</v>
      </c>
      <c r="D161" s="11">
        <v>302350</v>
      </c>
      <c r="E161" s="11">
        <v>459372</v>
      </c>
      <c r="F161" s="11">
        <v>618588</v>
      </c>
      <c r="G161" s="37"/>
      <c r="I161" s="11">
        <v>153087</v>
      </c>
      <c r="J161" s="11">
        <v>291718</v>
      </c>
      <c r="K161" s="11">
        <v>433638</v>
      </c>
      <c r="L161" s="11">
        <v>574780</v>
      </c>
      <c r="M161" s="37"/>
      <c r="N161" s="11"/>
    </row>
    <row r="162" spans="1:14" ht="15">
      <c r="A162" s="14" t="s">
        <v>92</v>
      </c>
      <c r="C162" s="11">
        <v>-18306</v>
      </c>
      <c r="D162" s="11">
        <v>-35989</v>
      </c>
      <c r="E162" s="11">
        <v>-50537</v>
      </c>
      <c r="F162" s="11">
        <v>-66122</v>
      </c>
      <c r="G162" s="37"/>
      <c r="I162" s="11">
        <v>-15313</v>
      </c>
      <c r="J162" s="11">
        <v>-34270</v>
      </c>
      <c r="K162" s="11">
        <v>-51096</v>
      </c>
      <c r="L162" s="11">
        <v>-115313</v>
      </c>
      <c r="M162" s="37"/>
      <c r="N162" s="11"/>
    </row>
    <row r="163" spans="1:14" ht="15">
      <c r="A163" s="14" t="s">
        <v>135</v>
      </c>
      <c r="C163" s="11">
        <v>0</v>
      </c>
      <c r="D163" s="11">
        <v>-8398</v>
      </c>
      <c r="E163" s="11">
        <v>-102762</v>
      </c>
      <c r="F163" s="11">
        <v>-102762</v>
      </c>
      <c r="G163" s="37"/>
      <c r="I163" s="11">
        <v>0</v>
      </c>
      <c r="J163" s="11">
        <v>-6438</v>
      </c>
      <c r="K163" s="11">
        <v>-117211</v>
      </c>
      <c r="L163" s="11">
        <v>-117211</v>
      </c>
      <c r="M163" s="37"/>
      <c r="N163" s="11"/>
    </row>
    <row r="164" spans="1:14" ht="15">
      <c r="A164" s="14" t="s">
        <v>139</v>
      </c>
      <c r="C164" s="11">
        <v>21328</v>
      </c>
      <c r="D164" s="11">
        <v>-51826</v>
      </c>
      <c r="E164" s="11">
        <v>-68475</v>
      </c>
      <c r="F164" s="11">
        <v>-99891</v>
      </c>
      <c r="G164" s="37"/>
      <c r="I164" s="11">
        <v>6986</v>
      </c>
      <c r="J164" s="11">
        <v>-11681</v>
      </c>
      <c r="K164" s="11">
        <v>-11159</v>
      </c>
      <c r="L164" s="11">
        <v>-10488</v>
      </c>
      <c r="M164" s="37"/>
      <c r="N164" s="11"/>
    </row>
    <row r="165" spans="1:14" ht="15">
      <c r="A165" s="14" t="s">
        <v>184</v>
      </c>
      <c r="C165" s="11">
        <v>0</v>
      </c>
      <c r="D165" s="11">
        <v>-58494</v>
      </c>
      <c r="E165" s="11">
        <v>-73859</v>
      </c>
      <c r="F165" s="11">
        <v>-73859</v>
      </c>
      <c r="G165" s="37"/>
      <c r="I165" s="11">
        <v>0</v>
      </c>
      <c r="J165" s="11">
        <v>0</v>
      </c>
      <c r="K165" s="11">
        <v>0</v>
      </c>
      <c r="L165" s="11">
        <v>0</v>
      </c>
      <c r="M165" s="37"/>
      <c r="N165" s="11"/>
    </row>
    <row r="166" spans="1:14" ht="15">
      <c r="A166" s="14" t="s">
        <v>93</v>
      </c>
      <c r="C166" s="11">
        <v>149</v>
      </c>
      <c r="D166" s="11">
        <v>149</v>
      </c>
      <c r="E166" s="11">
        <v>149</v>
      </c>
      <c r="F166" s="11">
        <v>149</v>
      </c>
      <c r="G166" s="37"/>
      <c r="I166" s="11">
        <v>-5686</v>
      </c>
      <c r="J166" s="11">
        <v>-5789</v>
      </c>
      <c r="K166" s="11">
        <v>-5209</v>
      </c>
      <c r="L166" s="11">
        <v>-2858</v>
      </c>
      <c r="M166" s="37"/>
      <c r="N166" s="11"/>
    </row>
    <row r="167" spans="1:14" ht="15">
      <c r="A167" s="41" t="s">
        <v>169</v>
      </c>
      <c r="C167" s="11">
        <v>0</v>
      </c>
      <c r="D167" s="11">
        <v>0</v>
      </c>
      <c r="E167" s="11">
        <v>0</v>
      </c>
      <c r="F167" s="11">
        <v>13332</v>
      </c>
      <c r="G167" s="37"/>
      <c r="I167" s="11">
        <v>0</v>
      </c>
      <c r="J167" s="11">
        <v>0</v>
      </c>
      <c r="K167" s="11">
        <v>0</v>
      </c>
      <c r="L167" s="11">
        <v>40155</v>
      </c>
      <c r="M167" s="37"/>
      <c r="N167" s="11"/>
    </row>
    <row r="168" spans="1:14" ht="15">
      <c r="A168" s="14" t="s">
        <v>94</v>
      </c>
      <c r="C168" s="11">
        <v>2398</v>
      </c>
      <c r="D168" s="11">
        <v>-7188</v>
      </c>
      <c r="E168" s="11">
        <v>-3656</v>
      </c>
      <c r="F168" s="11">
        <v>-16318</v>
      </c>
      <c r="G168" s="37"/>
      <c r="I168" s="11">
        <v>1959</v>
      </c>
      <c r="J168" s="11">
        <v>5217</v>
      </c>
      <c r="K168" s="11">
        <v>6990</v>
      </c>
      <c r="L168" s="11">
        <v>-2950</v>
      </c>
      <c r="M168" s="37"/>
      <c r="N168" s="11"/>
    </row>
    <row r="169" spans="1:14" ht="15">
      <c r="A169" s="14" t="s">
        <v>95</v>
      </c>
      <c r="C169" s="11"/>
      <c r="D169" s="11"/>
      <c r="E169" s="11"/>
      <c r="F169" s="11"/>
      <c r="G169" s="37"/>
      <c r="I169" s="11"/>
      <c r="J169" s="11"/>
      <c r="K169" s="11"/>
      <c r="L169" s="11"/>
      <c r="M169" s="37"/>
      <c r="N169" s="11"/>
    </row>
    <row r="170" spans="1:14" ht="15">
      <c r="A170" s="32" t="s">
        <v>185</v>
      </c>
      <c r="C170" s="11">
        <v>0</v>
      </c>
      <c r="D170" s="11">
        <v>0</v>
      </c>
      <c r="E170" s="11">
        <v>0</v>
      </c>
      <c r="F170" s="45" t="s">
        <v>140</v>
      </c>
      <c r="G170" s="37"/>
      <c r="I170" s="11">
        <v>0</v>
      </c>
      <c r="J170" s="11">
        <v>0</v>
      </c>
      <c r="K170" s="11">
        <v>84864</v>
      </c>
      <c r="L170" s="11">
        <v>84864</v>
      </c>
      <c r="M170" s="37"/>
      <c r="N170" s="11"/>
    </row>
    <row r="171" spans="1:14" ht="15">
      <c r="A171" s="32" t="s">
        <v>96</v>
      </c>
      <c r="C171" s="11">
        <v>206389</v>
      </c>
      <c r="D171" s="11">
        <v>589440</v>
      </c>
      <c r="E171" s="11">
        <v>589273</v>
      </c>
      <c r="F171" s="11">
        <v>-71727</v>
      </c>
      <c r="G171" s="37"/>
      <c r="I171" s="11">
        <v>196082</v>
      </c>
      <c r="J171" s="11">
        <v>323453</v>
      </c>
      <c r="K171" s="11">
        <v>264859</v>
      </c>
      <c r="L171" s="11">
        <v>388595</v>
      </c>
      <c r="M171" s="37"/>
      <c r="N171" s="11"/>
    </row>
    <row r="172" spans="1:14" ht="15">
      <c r="A172" s="32" t="s">
        <v>161</v>
      </c>
      <c r="C172" s="11">
        <v>503080</v>
      </c>
      <c r="D172" s="11">
        <v>193346</v>
      </c>
      <c r="E172" s="11">
        <v>294807</v>
      </c>
      <c r="F172" s="11">
        <v>-111732</v>
      </c>
      <c r="G172" s="37"/>
      <c r="I172" s="11">
        <v>328811</v>
      </c>
      <c r="J172" s="11">
        <v>82166</v>
      </c>
      <c r="K172" s="11">
        <v>-404063</v>
      </c>
      <c r="L172" s="11">
        <v>-552401</v>
      </c>
      <c r="M172" s="37"/>
      <c r="N172" s="11"/>
    </row>
    <row r="173" spans="1:14" ht="15">
      <c r="A173" s="32" t="s">
        <v>191</v>
      </c>
      <c r="C173" s="11">
        <v>-19938</v>
      </c>
      <c r="D173" s="11">
        <v>-46993</v>
      </c>
      <c r="E173" s="11">
        <v>-22479</v>
      </c>
      <c r="F173" s="11">
        <v>-32645</v>
      </c>
      <c r="G173" s="37"/>
      <c r="I173" s="11">
        <v>-4290</v>
      </c>
      <c r="J173" s="11">
        <v>-4958</v>
      </c>
      <c r="K173" s="11">
        <v>-9962</v>
      </c>
      <c r="L173" s="11">
        <v>-276</v>
      </c>
      <c r="M173" s="37"/>
      <c r="N173" s="11"/>
    </row>
    <row r="174" spans="1:14" ht="15">
      <c r="A174" s="32" t="s">
        <v>97</v>
      </c>
      <c r="C174" s="11">
        <v>-14876</v>
      </c>
      <c r="D174" s="11">
        <v>-10356</v>
      </c>
      <c r="E174" s="11">
        <v>100865</v>
      </c>
      <c r="F174" s="11">
        <v>77777</v>
      </c>
      <c r="G174" s="37"/>
      <c r="I174" s="11">
        <v>172046</v>
      </c>
      <c r="J174" s="11">
        <v>-33691</v>
      </c>
      <c r="K174" s="11">
        <v>-123992</v>
      </c>
      <c r="L174" s="11">
        <v>607142</v>
      </c>
      <c r="M174" s="37"/>
      <c r="N174" s="11"/>
    </row>
    <row r="175" spans="1:14" ht="15">
      <c r="A175" s="32" t="s">
        <v>98</v>
      </c>
      <c r="C175" s="11">
        <v>1924022</v>
      </c>
      <c r="D175" s="11">
        <v>1951242</v>
      </c>
      <c r="E175" s="11">
        <v>785063</v>
      </c>
      <c r="F175" s="11">
        <v>-95788</v>
      </c>
      <c r="G175" s="37"/>
      <c r="I175" s="11">
        <v>-14633</v>
      </c>
      <c r="J175" s="11">
        <v>-130172</v>
      </c>
      <c r="K175" s="11">
        <v>-761214</v>
      </c>
      <c r="L175" s="11">
        <v>-1724813</v>
      </c>
      <c r="M175" s="37"/>
      <c r="N175" s="11"/>
    </row>
    <row r="176" spans="1:14" ht="15">
      <c r="A176" s="32" t="s">
        <v>99</v>
      </c>
      <c r="C176" s="11">
        <v>-216358</v>
      </c>
      <c r="D176" s="11">
        <v>-279170</v>
      </c>
      <c r="E176" s="11">
        <v>-356470</v>
      </c>
      <c r="F176" s="11">
        <v>-178030</v>
      </c>
      <c r="G176" s="37"/>
      <c r="I176" s="11">
        <v>-88188</v>
      </c>
      <c r="J176" s="11">
        <v>-138434</v>
      </c>
      <c r="K176" s="11">
        <v>-282081</v>
      </c>
      <c r="L176" s="11">
        <v>-3017</v>
      </c>
      <c r="M176" s="37"/>
      <c r="N176" s="11"/>
    </row>
    <row r="177" spans="1:14" ht="15">
      <c r="A177" s="32" t="s">
        <v>46</v>
      </c>
      <c r="C177" s="11">
        <v>68092</v>
      </c>
      <c r="D177" s="11">
        <v>69015</v>
      </c>
      <c r="E177" s="11">
        <v>75710</v>
      </c>
      <c r="F177" s="11">
        <v>41760</v>
      </c>
      <c r="G177" s="37"/>
      <c r="I177" s="11">
        <v>25651</v>
      </c>
      <c r="J177" s="11">
        <v>796237</v>
      </c>
      <c r="K177" s="11">
        <v>810449</v>
      </c>
      <c r="L177" s="11">
        <v>716507</v>
      </c>
      <c r="M177" s="37"/>
      <c r="N177" s="11"/>
    </row>
    <row r="178" spans="1:14" ht="15">
      <c r="A178" s="32" t="s">
        <v>100</v>
      </c>
      <c r="C178" s="11">
        <v>-1390</v>
      </c>
      <c r="D178" s="11">
        <v>-1671</v>
      </c>
      <c r="E178" s="11">
        <v>-3684</v>
      </c>
      <c r="F178" s="11">
        <v>-15621</v>
      </c>
      <c r="G178" s="37"/>
      <c r="I178" s="11">
        <v>-2592</v>
      </c>
      <c r="J178" s="11">
        <v>-4028</v>
      </c>
      <c r="K178" s="11">
        <v>-5212</v>
      </c>
      <c r="L178" s="11">
        <v>-11484</v>
      </c>
      <c r="M178" s="37"/>
      <c r="N178" s="11"/>
    </row>
    <row r="179" spans="1:14" ht="15">
      <c r="A179" s="32" t="s">
        <v>101</v>
      </c>
      <c r="C179" s="11">
        <v>-372427</v>
      </c>
      <c r="D179" s="11">
        <v>-685170</v>
      </c>
      <c r="E179" s="11">
        <v>-993480</v>
      </c>
      <c r="F179" s="11">
        <v>-1370933</v>
      </c>
      <c r="G179" s="37"/>
      <c r="I179" s="11">
        <v>-417254</v>
      </c>
      <c r="J179" s="11">
        <v>-838998</v>
      </c>
      <c r="K179" s="11">
        <v>-1247514</v>
      </c>
      <c r="L179" s="11">
        <v>-1656767</v>
      </c>
      <c r="M179" s="37"/>
      <c r="N179" s="11"/>
    </row>
    <row r="180" spans="1:14" ht="15">
      <c r="A180" s="32" t="s">
        <v>102</v>
      </c>
      <c r="C180" s="11">
        <v>-27747</v>
      </c>
      <c r="D180" s="11">
        <v>-127674</v>
      </c>
      <c r="E180" s="11">
        <v>-99363</v>
      </c>
      <c r="F180" s="11">
        <v>87033</v>
      </c>
      <c r="G180" s="37"/>
      <c r="I180" s="11">
        <v>-12279</v>
      </c>
      <c r="J180" s="11">
        <v>-76049</v>
      </c>
      <c r="K180" s="11">
        <v>-76623</v>
      </c>
      <c r="L180" s="11">
        <v>1921</v>
      </c>
      <c r="M180" s="37"/>
      <c r="N180" s="11"/>
    </row>
    <row r="181" spans="1:14" ht="15">
      <c r="A181" s="32" t="s">
        <v>160</v>
      </c>
      <c r="C181" s="11">
        <v>-113866</v>
      </c>
      <c r="D181" s="11">
        <v>541847</v>
      </c>
      <c r="E181" s="11">
        <v>735951</v>
      </c>
      <c r="F181" s="11">
        <v>1965679</v>
      </c>
      <c r="G181" s="37"/>
      <c r="I181" s="11">
        <v>135856</v>
      </c>
      <c r="J181" s="11">
        <v>186998</v>
      </c>
      <c r="K181" s="11">
        <v>5140963</v>
      </c>
      <c r="L181" s="11">
        <v>903305</v>
      </c>
      <c r="M181" s="37"/>
      <c r="N181" s="11"/>
    </row>
    <row r="182" spans="1:14" ht="15">
      <c r="A182" s="32" t="s">
        <v>103</v>
      </c>
      <c r="C182" s="11">
        <v>17171</v>
      </c>
      <c r="D182" s="11">
        <v>15794</v>
      </c>
      <c r="E182" s="11">
        <v>3439</v>
      </c>
      <c r="F182" s="11">
        <v>25394</v>
      </c>
      <c r="G182" s="37"/>
      <c r="I182" s="11">
        <v>-38135</v>
      </c>
      <c r="J182" s="11">
        <v>11862</v>
      </c>
      <c r="K182" s="11">
        <v>538</v>
      </c>
      <c r="L182" s="11">
        <v>-44426</v>
      </c>
      <c r="M182" s="37"/>
      <c r="N182" s="11"/>
    </row>
    <row r="183" spans="1:14" ht="15">
      <c r="A183" s="32" t="s">
        <v>104</v>
      </c>
      <c r="C183" s="11">
        <v>-1186701</v>
      </c>
      <c r="D183" s="11">
        <v>-770840</v>
      </c>
      <c r="E183" s="11">
        <v>-1014998</v>
      </c>
      <c r="F183" s="11">
        <v>20476</v>
      </c>
      <c r="G183" s="37"/>
      <c r="I183" s="11">
        <v>-1152301</v>
      </c>
      <c r="J183" s="11">
        <v>-1033309</v>
      </c>
      <c r="K183" s="11">
        <v>-1231872</v>
      </c>
      <c r="L183" s="11">
        <v>-533329</v>
      </c>
      <c r="M183" s="37"/>
      <c r="N183" s="11"/>
    </row>
    <row r="184" spans="1:14" ht="15">
      <c r="A184" s="32" t="s">
        <v>105</v>
      </c>
      <c r="C184" s="11">
        <v>-3200</v>
      </c>
      <c r="D184" s="11">
        <v>-4767</v>
      </c>
      <c r="E184" s="11">
        <v>-23669</v>
      </c>
      <c r="F184" s="11">
        <v>-81084</v>
      </c>
      <c r="G184" s="37"/>
      <c r="I184" s="11">
        <v>2635</v>
      </c>
      <c r="J184" s="11">
        <v>4149</v>
      </c>
      <c r="K184" s="11">
        <v>365</v>
      </c>
      <c r="L184" s="11">
        <v>-11582</v>
      </c>
      <c r="M184" s="37"/>
      <c r="N184" s="11"/>
    </row>
    <row r="185" spans="1:14" ht="15">
      <c r="A185" s="32" t="s">
        <v>41</v>
      </c>
      <c r="C185" s="11">
        <v>31585</v>
      </c>
      <c r="D185" s="11">
        <v>64046</v>
      </c>
      <c r="E185" s="11">
        <v>111465</v>
      </c>
      <c r="F185" s="11">
        <v>67708</v>
      </c>
      <c r="G185" s="37"/>
      <c r="I185" s="11">
        <v>2048</v>
      </c>
      <c r="J185" s="11">
        <v>-6839</v>
      </c>
      <c r="K185" s="11">
        <v>8024</v>
      </c>
      <c r="L185" s="11">
        <v>-19658</v>
      </c>
      <c r="M185" s="37"/>
      <c r="N185" s="11"/>
    </row>
    <row r="186" spans="1:14" ht="15">
      <c r="A186" s="32" t="s">
        <v>42</v>
      </c>
      <c r="C186" s="11">
        <v>-179092</v>
      </c>
      <c r="D186" s="11">
        <v>-85982</v>
      </c>
      <c r="E186" s="11">
        <v>96944</v>
      </c>
      <c r="F186" s="11">
        <v>523117</v>
      </c>
      <c r="G186" s="37"/>
      <c r="I186" s="11">
        <v>162123</v>
      </c>
      <c r="J186" s="11">
        <v>202676</v>
      </c>
      <c r="K186" s="11">
        <v>92532</v>
      </c>
      <c r="L186" s="11">
        <v>-14010</v>
      </c>
      <c r="M186" s="37"/>
      <c r="N186" s="11"/>
    </row>
    <row r="187" spans="1:14" ht="15">
      <c r="A187" s="32" t="s">
        <v>49</v>
      </c>
      <c r="C187" s="11">
        <v>-6214</v>
      </c>
      <c r="D187" s="11">
        <v>-12363</v>
      </c>
      <c r="E187" s="11">
        <v>-24096</v>
      </c>
      <c r="F187" s="11">
        <v>-30355</v>
      </c>
      <c r="G187" s="37"/>
      <c r="I187" s="11">
        <v>-27650</v>
      </c>
      <c r="J187" s="11">
        <v>-33502</v>
      </c>
      <c r="K187" s="11">
        <v>-39350</v>
      </c>
      <c r="L187" s="11">
        <v>-48831</v>
      </c>
      <c r="M187" s="37"/>
      <c r="N187" s="11"/>
    </row>
    <row r="188" spans="1:14" ht="15">
      <c r="A188" s="39" t="s">
        <v>106</v>
      </c>
      <c r="C188" s="33">
        <f>SUM(C153:C187)</f>
        <v>9240712</v>
      </c>
      <c r="D188" s="33">
        <f>SUM(D153:D187)</f>
        <v>18220979</v>
      </c>
      <c r="E188" s="33">
        <f>SUM(E153:E187)</f>
        <v>25329410</v>
      </c>
      <c r="F188" s="33">
        <f>SUM(F153:F187)</f>
        <v>34055694</v>
      </c>
      <c r="G188" s="37"/>
      <c r="I188" s="33">
        <v>8453318</v>
      </c>
      <c r="J188" s="33">
        <v>17661620</v>
      </c>
      <c r="K188" s="33">
        <v>29549844</v>
      </c>
      <c r="L188" s="33">
        <v>34227419</v>
      </c>
      <c r="M188" s="37"/>
      <c r="N188" s="11"/>
    </row>
    <row r="189" spans="1:14" ht="15">
      <c r="A189" s="39" t="s">
        <v>107</v>
      </c>
      <c r="C189" s="11">
        <v>1550</v>
      </c>
      <c r="D189" s="11">
        <v>3035</v>
      </c>
      <c r="E189" s="11">
        <v>8389</v>
      </c>
      <c r="F189" s="11">
        <v>16651</v>
      </c>
      <c r="G189" s="37"/>
      <c r="I189" s="11">
        <v>183</v>
      </c>
      <c r="J189" s="11">
        <v>67</v>
      </c>
      <c r="K189" s="11">
        <v>197</v>
      </c>
      <c r="L189" s="11">
        <v>42534</v>
      </c>
      <c r="M189" s="37"/>
      <c r="N189" s="11"/>
    </row>
    <row r="190" spans="1:14" ht="15">
      <c r="A190" s="39" t="s">
        <v>108</v>
      </c>
      <c r="C190" s="11">
        <v>-314</v>
      </c>
      <c r="D190" s="11">
        <v>-626</v>
      </c>
      <c r="E190" s="11">
        <v>-987</v>
      </c>
      <c r="F190" s="11">
        <v>-1299</v>
      </c>
      <c r="G190" s="37"/>
      <c r="I190" s="11">
        <v>-328</v>
      </c>
      <c r="J190" s="11">
        <v>-634</v>
      </c>
      <c r="K190" s="11">
        <v>-974</v>
      </c>
      <c r="L190" s="11">
        <v>-1291</v>
      </c>
      <c r="M190" s="37"/>
      <c r="N190" s="11"/>
    </row>
    <row r="191" spans="1:14" ht="15">
      <c r="A191" s="39" t="s">
        <v>178</v>
      </c>
      <c r="C191" s="11">
        <v>-6490</v>
      </c>
      <c r="D191" s="11">
        <v>-1516935</v>
      </c>
      <c r="E191" s="11">
        <v>-2321479</v>
      </c>
      <c r="F191" s="11">
        <v>-2328524</v>
      </c>
      <c r="G191" s="37"/>
      <c r="I191" s="11">
        <v>-8239</v>
      </c>
      <c r="J191" s="11">
        <v>-2149230</v>
      </c>
      <c r="K191" s="11">
        <v>-2210403</v>
      </c>
      <c r="L191" s="11">
        <v>-4052247</v>
      </c>
      <c r="M191" s="37"/>
      <c r="N191" s="11"/>
    </row>
    <row r="192" spans="1:14" s="16" customFormat="1" ht="15">
      <c r="A192" s="16" t="s">
        <v>109</v>
      </c>
      <c r="C192" s="17">
        <f>SUM(C188:C191)</f>
        <v>9235458</v>
      </c>
      <c r="D192" s="18">
        <f>SUM(D188:D191)</f>
        <v>16706453</v>
      </c>
      <c r="E192" s="18">
        <f>SUM(E188:E191)</f>
        <v>23015333</v>
      </c>
      <c r="F192" s="18">
        <f>SUM(F188:F191)</f>
        <v>31742522</v>
      </c>
      <c r="G192" s="38"/>
      <c r="I192" s="17">
        <v>8444934</v>
      </c>
      <c r="J192" s="18">
        <v>15511823</v>
      </c>
      <c r="K192" s="18">
        <v>27338664</v>
      </c>
      <c r="L192" s="18">
        <v>30216415</v>
      </c>
      <c r="M192" s="38"/>
      <c r="N192" s="19"/>
    </row>
    <row r="193" spans="3:14" ht="15">
      <c r="C193" s="11"/>
      <c r="D193" s="11"/>
      <c r="E193" s="11"/>
      <c r="F193" s="11"/>
      <c r="G193" s="37"/>
      <c r="I193" s="11"/>
      <c r="J193" s="11"/>
      <c r="K193" s="11"/>
      <c r="L193" s="11"/>
      <c r="M193" s="37"/>
      <c r="N193" s="11"/>
    </row>
    <row r="194" spans="1:14" ht="15">
      <c r="A194" s="2" t="s">
        <v>110</v>
      </c>
      <c r="C194" s="11"/>
      <c r="D194" s="11"/>
      <c r="E194" s="11"/>
      <c r="F194" s="11"/>
      <c r="G194" s="37"/>
      <c r="I194" s="11"/>
      <c r="J194" s="11"/>
      <c r="K194" s="11"/>
      <c r="L194" s="11"/>
      <c r="M194" s="37"/>
      <c r="N194" s="11"/>
    </row>
    <row r="195" spans="1:14" ht="15">
      <c r="A195" s="39" t="s">
        <v>111</v>
      </c>
      <c r="C195" s="11">
        <v>-1388647</v>
      </c>
      <c r="D195" s="11">
        <v>-3173445</v>
      </c>
      <c r="E195" s="11">
        <v>-4755435</v>
      </c>
      <c r="F195" s="11">
        <v>-11037092</v>
      </c>
      <c r="G195" s="37"/>
      <c r="I195" s="11">
        <v>-1882768</v>
      </c>
      <c r="J195" s="11">
        <v>-3167261</v>
      </c>
      <c r="K195" s="11">
        <v>-5109985</v>
      </c>
      <c r="L195" s="11">
        <v>-6605925</v>
      </c>
      <c r="M195" s="37"/>
      <c r="N195" s="11"/>
    </row>
    <row r="196" spans="1:14" ht="15">
      <c r="A196" s="39" t="s">
        <v>150</v>
      </c>
      <c r="C196" s="11">
        <v>-9833</v>
      </c>
      <c r="D196" s="11">
        <v>-20821</v>
      </c>
      <c r="E196" s="11">
        <v>-25030</v>
      </c>
      <c r="F196" s="11">
        <v>-26264</v>
      </c>
      <c r="G196" s="37"/>
      <c r="I196" s="11">
        <v>-12188</v>
      </c>
      <c r="J196" s="11">
        <v>-14546</v>
      </c>
      <c r="K196" s="11">
        <v>-16808</v>
      </c>
      <c r="L196" s="11">
        <v>-14858</v>
      </c>
      <c r="M196" s="37"/>
      <c r="N196" s="11"/>
    </row>
    <row r="197" spans="1:14" ht="15">
      <c r="A197" s="39" t="s">
        <v>112</v>
      </c>
      <c r="C197" s="11">
        <v>-29748793</v>
      </c>
      <c r="D197" s="11">
        <v>-29810586</v>
      </c>
      <c r="E197" s="11">
        <v>-29851204</v>
      </c>
      <c r="F197" s="11">
        <v>-29904358</v>
      </c>
      <c r="G197" s="37"/>
      <c r="I197" s="11">
        <v>-85637</v>
      </c>
      <c r="J197" s="11">
        <v>-158677</v>
      </c>
      <c r="K197" s="11">
        <v>-206165</v>
      </c>
      <c r="L197" s="11">
        <v>-291260</v>
      </c>
      <c r="M197" s="37"/>
      <c r="N197" s="11"/>
    </row>
    <row r="198" spans="1:14" ht="15">
      <c r="A198" s="39" t="s">
        <v>113</v>
      </c>
      <c r="C198" s="11">
        <v>-166746</v>
      </c>
      <c r="D198" s="11">
        <v>-219127</v>
      </c>
      <c r="E198" s="11">
        <v>-248765</v>
      </c>
      <c r="F198" s="11">
        <v>-266182</v>
      </c>
      <c r="G198" s="37"/>
      <c r="I198" s="11">
        <v>-50112</v>
      </c>
      <c r="J198" s="11">
        <v>-73891</v>
      </c>
      <c r="K198" s="11">
        <v>-200110</v>
      </c>
      <c r="L198" s="11">
        <v>-240031</v>
      </c>
      <c r="M198" s="37"/>
      <c r="N198" s="11"/>
    </row>
    <row r="199" spans="1:14" ht="15">
      <c r="A199" s="39" t="s">
        <v>114</v>
      </c>
      <c r="C199" s="11">
        <v>1012</v>
      </c>
      <c r="D199" s="11">
        <v>12431</v>
      </c>
      <c r="E199" s="11">
        <v>23448</v>
      </c>
      <c r="F199" s="11">
        <v>93237</v>
      </c>
      <c r="G199" s="37"/>
      <c r="I199" s="11">
        <v>2847</v>
      </c>
      <c r="J199" s="11">
        <v>36126</v>
      </c>
      <c r="K199" s="11">
        <v>37146</v>
      </c>
      <c r="L199" s="11">
        <v>49700</v>
      </c>
      <c r="M199" s="37"/>
      <c r="N199" s="11"/>
    </row>
    <row r="200" spans="1:14" ht="15">
      <c r="A200" s="39" t="s">
        <v>181</v>
      </c>
      <c r="C200" s="11"/>
      <c r="D200" s="11">
        <v>6000</v>
      </c>
      <c r="E200" s="11">
        <v>6000</v>
      </c>
      <c r="F200" s="11">
        <v>16000</v>
      </c>
      <c r="G200" s="37"/>
      <c r="I200" s="11">
        <v>0</v>
      </c>
      <c r="J200" s="11">
        <v>0</v>
      </c>
      <c r="K200" s="11">
        <v>0</v>
      </c>
      <c r="L200" s="11">
        <v>0</v>
      </c>
      <c r="M200" s="37"/>
      <c r="N200" s="11"/>
    </row>
    <row r="201" spans="1:14" ht="15">
      <c r="A201" s="39" t="s">
        <v>146</v>
      </c>
      <c r="C201" s="11">
        <v>147</v>
      </c>
      <c r="D201" s="11">
        <v>149</v>
      </c>
      <c r="E201" s="11">
        <v>361</v>
      </c>
      <c r="F201" s="11">
        <v>331</v>
      </c>
      <c r="G201" s="37"/>
      <c r="I201" s="11">
        <v>219</v>
      </c>
      <c r="J201" s="11">
        <v>222</v>
      </c>
      <c r="K201" s="11">
        <v>368</v>
      </c>
      <c r="L201" s="11">
        <v>-123</v>
      </c>
      <c r="M201" s="37"/>
      <c r="N201" s="11"/>
    </row>
    <row r="202" spans="1:14" ht="15">
      <c r="A202" s="39" t="s">
        <v>170</v>
      </c>
      <c r="C202" s="11">
        <v>0</v>
      </c>
      <c r="D202" s="11">
        <v>0</v>
      </c>
      <c r="E202" s="11">
        <v>0</v>
      </c>
      <c r="F202" s="45" t="s">
        <v>140</v>
      </c>
      <c r="G202" s="37"/>
      <c r="I202" s="11">
        <v>0</v>
      </c>
      <c r="J202" s="11">
        <v>0</v>
      </c>
      <c r="K202" s="11">
        <v>0</v>
      </c>
      <c r="L202" s="11">
        <v>-2500</v>
      </c>
      <c r="M202" s="37"/>
      <c r="N202" s="11"/>
    </row>
    <row r="203" spans="1:14" ht="15">
      <c r="A203" s="39" t="s">
        <v>179</v>
      </c>
      <c r="C203" s="11">
        <v>-400000</v>
      </c>
      <c r="D203" s="11">
        <v>-407419</v>
      </c>
      <c r="E203" s="11">
        <v>-407419</v>
      </c>
      <c r="F203" s="11">
        <v>-798131</v>
      </c>
      <c r="G203" s="37"/>
      <c r="I203" s="11">
        <v>0</v>
      </c>
      <c r="J203" s="11">
        <v>0</v>
      </c>
      <c r="K203" s="11">
        <v>0</v>
      </c>
      <c r="L203" s="11">
        <v>0</v>
      </c>
      <c r="M203" s="37"/>
      <c r="N203" s="11"/>
    </row>
    <row r="204" spans="1:14" ht="15">
      <c r="A204" s="39" t="s">
        <v>182</v>
      </c>
      <c r="C204" s="11"/>
      <c r="D204" s="11">
        <v>548542</v>
      </c>
      <c r="E204" s="11">
        <v>1568159</v>
      </c>
      <c r="F204" s="11">
        <v>2964345</v>
      </c>
      <c r="G204" s="37"/>
      <c r="I204" s="11">
        <v>0</v>
      </c>
      <c r="J204" s="11">
        <v>0</v>
      </c>
      <c r="K204" s="11">
        <v>0</v>
      </c>
      <c r="L204" s="11">
        <v>0</v>
      </c>
      <c r="M204" s="37"/>
      <c r="N204" s="11"/>
    </row>
    <row r="205" spans="1:14" ht="15">
      <c r="A205" s="39" t="s">
        <v>136</v>
      </c>
      <c r="C205" s="11">
        <v>0</v>
      </c>
      <c r="D205" s="11">
        <v>-335246</v>
      </c>
      <c r="E205" s="11">
        <v>-482516</v>
      </c>
      <c r="F205" s="11">
        <v>-572714</v>
      </c>
      <c r="G205" s="37"/>
      <c r="I205" s="11">
        <v>0</v>
      </c>
      <c r="J205" s="11">
        <v>-27000</v>
      </c>
      <c r="K205" s="11">
        <v>-27000</v>
      </c>
      <c r="L205" s="11">
        <v>-262000</v>
      </c>
      <c r="M205" s="37"/>
      <c r="N205" s="11"/>
    </row>
    <row r="206" spans="1:14" ht="15">
      <c r="A206" s="39" t="s">
        <v>192</v>
      </c>
      <c r="C206" s="11">
        <v>0</v>
      </c>
      <c r="D206" s="11">
        <v>166807</v>
      </c>
      <c r="E206" s="11">
        <v>219742</v>
      </c>
      <c r="F206" s="11">
        <v>219742</v>
      </c>
      <c r="G206" s="37"/>
      <c r="I206" s="45">
        <v>0</v>
      </c>
      <c r="J206" s="45">
        <v>0</v>
      </c>
      <c r="K206" s="45">
        <v>0</v>
      </c>
      <c r="L206" s="45" t="s">
        <v>140</v>
      </c>
      <c r="M206" s="37"/>
      <c r="N206" s="11"/>
    </row>
    <row r="207" spans="1:14" ht="15">
      <c r="A207" s="39" t="s">
        <v>151</v>
      </c>
      <c r="C207" s="45" t="s">
        <v>140</v>
      </c>
      <c r="D207" s="11">
        <v>-30554</v>
      </c>
      <c r="E207" s="11">
        <v>0</v>
      </c>
      <c r="F207" s="11">
        <v>0</v>
      </c>
      <c r="G207" s="37"/>
      <c r="I207" s="11">
        <v>-100000</v>
      </c>
      <c r="J207" s="11">
        <v>-100000</v>
      </c>
      <c r="K207" s="11">
        <v>-100000</v>
      </c>
      <c r="L207" s="11">
        <v>-100000</v>
      </c>
      <c r="M207" s="37"/>
      <c r="N207" s="11"/>
    </row>
    <row r="208" spans="1:14" ht="15">
      <c r="A208" s="39" t="s">
        <v>115</v>
      </c>
      <c r="C208" s="11">
        <v>33298</v>
      </c>
      <c r="D208" s="11">
        <v>33298</v>
      </c>
      <c r="E208" s="11">
        <v>33298</v>
      </c>
      <c r="F208" s="45">
        <v>33298</v>
      </c>
      <c r="G208" s="37"/>
      <c r="I208" s="45">
        <v>0</v>
      </c>
      <c r="J208" s="45">
        <v>0</v>
      </c>
      <c r="K208" s="45">
        <v>0</v>
      </c>
      <c r="L208" s="45" t="s">
        <v>140</v>
      </c>
      <c r="M208" s="37"/>
      <c r="N208" s="11"/>
    </row>
    <row r="209" spans="1:14" ht="15">
      <c r="A209" s="39" t="s">
        <v>116</v>
      </c>
      <c r="C209" s="11">
        <v>-71841</v>
      </c>
      <c r="D209" s="11">
        <v>-196782</v>
      </c>
      <c r="E209" s="11">
        <v>-261756</v>
      </c>
      <c r="F209" s="11">
        <v>-318178</v>
      </c>
      <c r="G209" s="37"/>
      <c r="I209" s="11">
        <v>-70081</v>
      </c>
      <c r="J209" s="11">
        <v>-145115</v>
      </c>
      <c r="K209" s="11">
        <v>-208262</v>
      </c>
      <c r="L209" s="11">
        <v>-1257689</v>
      </c>
      <c r="M209" s="37"/>
      <c r="N209" s="11"/>
    </row>
    <row r="210" spans="1:14" ht="15">
      <c r="A210" s="39" t="s">
        <v>117</v>
      </c>
      <c r="C210" s="11">
        <v>46802</v>
      </c>
      <c r="D210" s="11">
        <v>164391</v>
      </c>
      <c r="E210" s="11">
        <v>226816</v>
      </c>
      <c r="F210" s="11">
        <v>260325</v>
      </c>
      <c r="G210" s="37"/>
      <c r="I210" s="11">
        <v>59333</v>
      </c>
      <c r="J210" s="11">
        <v>135093</v>
      </c>
      <c r="K210" s="11">
        <v>204232</v>
      </c>
      <c r="L210" s="11">
        <v>249028</v>
      </c>
      <c r="M210" s="37"/>
      <c r="N210" s="11"/>
    </row>
    <row r="211" spans="1:14" ht="15">
      <c r="A211" s="39" t="s">
        <v>118</v>
      </c>
      <c r="C211" s="11">
        <v>-100227</v>
      </c>
      <c r="D211" s="11">
        <v>-160515</v>
      </c>
      <c r="E211" s="11">
        <v>-220941</v>
      </c>
      <c r="F211" s="11">
        <v>-269366</v>
      </c>
      <c r="G211" s="37"/>
      <c r="I211" s="11">
        <v>-21874</v>
      </c>
      <c r="J211" s="11">
        <v>-72735</v>
      </c>
      <c r="K211" s="11">
        <v>-152825</v>
      </c>
      <c r="L211" s="11">
        <v>-222215</v>
      </c>
      <c r="M211" s="37"/>
      <c r="N211" s="11"/>
    </row>
    <row r="212" spans="1:14" ht="15">
      <c r="A212" s="39" t="s">
        <v>119</v>
      </c>
      <c r="C212" s="11">
        <v>1505</v>
      </c>
      <c r="D212" s="11">
        <v>68572</v>
      </c>
      <c r="E212" s="11">
        <v>96213</v>
      </c>
      <c r="F212" s="11">
        <v>116785</v>
      </c>
      <c r="G212" s="37"/>
      <c r="I212" s="11">
        <v>11400</v>
      </c>
      <c r="J212" s="11">
        <v>43227</v>
      </c>
      <c r="K212" s="11">
        <v>55090</v>
      </c>
      <c r="L212" s="11">
        <v>73985</v>
      </c>
      <c r="M212" s="37"/>
      <c r="N212" s="11"/>
    </row>
    <row r="213" spans="1:14" ht="15">
      <c r="A213" s="39" t="s">
        <v>107</v>
      </c>
      <c r="C213" s="11">
        <v>12092</v>
      </c>
      <c r="D213" s="11">
        <v>24888</v>
      </c>
      <c r="E213" s="11">
        <v>33650</v>
      </c>
      <c r="F213" s="11">
        <v>44757</v>
      </c>
      <c r="G213" s="37"/>
      <c r="I213" s="11">
        <v>13499</v>
      </c>
      <c r="J213" s="11">
        <v>31564</v>
      </c>
      <c r="K213" s="11">
        <v>46429</v>
      </c>
      <c r="L213" s="11">
        <v>58545</v>
      </c>
      <c r="M213" s="37"/>
      <c r="N213" s="11"/>
    </row>
    <row r="214" spans="1:14" ht="15">
      <c r="A214" s="39" t="s">
        <v>131</v>
      </c>
      <c r="C214" s="45" t="s">
        <v>140</v>
      </c>
      <c r="D214" s="45" t="s">
        <v>140</v>
      </c>
      <c r="E214" s="11">
        <v>122926</v>
      </c>
      <c r="F214" s="11">
        <v>122926</v>
      </c>
      <c r="G214" s="37"/>
      <c r="I214" s="11">
        <v>48807</v>
      </c>
      <c r="J214" s="11">
        <v>52007</v>
      </c>
      <c r="K214" s="11">
        <v>185379</v>
      </c>
      <c r="L214" s="11">
        <v>192062</v>
      </c>
      <c r="M214" s="37"/>
      <c r="N214" s="11"/>
    </row>
    <row r="215" spans="1:14" s="16" customFormat="1" ht="15">
      <c r="A215" s="16" t="s">
        <v>120</v>
      </c>
      <c r="C215" s="17">
        <f>SUM(C195:C214)</f>
        <v>-31791231</v>
      </c>
      <c r="D215" s="17">
        <f>SUM(D195:D214)</f>
        <v>-33329417</v>
      </c>
      <c r="E215" s="17">
        <f>SUM(E195:E214)</f>
        <v>-33922453</v>
      </c>
      <c r="F215" s="17">
        <f>SUM(F195:F214)</f>
        <v>-39320539</v>
      </c>
      <c r="G215" s="38"/>
      <c r="I215" s="17">
        <v>-2086555</v>
      </c>
      <c r="J215" s="17">
        <v>-3460986</v>
      </c>
      <c r="K215" s="17">
        <v>-5492511</v>
      </c>
      <c r="L215" s="17">
        <v>-8373281</v>
      </c>
      <c r="M215" s="38"/>
      <c r="N215" s="19"/>
    </row>
    <row r="216" spans="3:14" ht="15">
      <c r="C216" s="11"/>
      <c r="D216" s="11"/>
      <c r="E216" s="11"/>
      <c r="F216" s="11"/>
      <c r="G216" s="37"/>
      <c r="I216" s="11"/>
      <c r="J216" s="11"/>
      <c r="K216" s="11"/>
      <c r="L216" s="11"/>
      <c r="M216" s="37"/>
      <c r="N216" s="11"/>
    </row>
    <row r="217" spans="1:14" ht="15">
      <c r="A217" s="2" t="s">
        <v>121</v>
      </c>
      <c r="C217" s="11"/>
      <c r="D217" s="11"/>
      <c r="E217" s="11"/>
      <c r="F217" s="11"/>
      <c r="G217" s="37"/>
      <c r="I217" s="11"/>
      <c r="J217" s="11"/>
      <c r="K217" s="11"/>
      <c r="L217" s="11"/>
      <c r="M217" s="37"/>
      <c r="N217" s="11"/>
    </row>
    <row r="218" spans="1:14" ht="15">
      <c r="A218" s="39" t="s">
        <v>122</v>
      </c>
      <c r="C218" s="11">
        <v>4660000</v>
      </c>
      <c r="D218" s="11">
        <v>-4680000</v>
      </c>
      <c r="E218" s="11">
        <v>-1170000</v>
      </c>
      <c r="F218" s="11">
        <v>-6470000</v>
      </c>
      <c r="G218" s="37"/>
      <c r="I218" s="11">
        <v>-5470000</v>
      </c>
      <c r="J218" s="11">
        <v>-6370000</v>
      </c>
      <c r="K218" s="11">
        <v>5400000</v>
      </c>
      <c r="L218" s="11">
        <v>6000000</v>
      </c>
      <c r="M218" s="37"/>
      <c r="N218" s="11"/>
    </row>
    <row r="219" spans="1:14" ht="15">
      <c r="A219" s="39" t="s">
        <v>143</v>
      </c>
      <c r="C219" s="11">
        <v>3496713</v>
      </c>
      <c r="D219" s="11">
        <v>7893678</v>
      </c>
      <c r="E219" s="11">
        <v>15385465</v>
      </c>
      <c r="F219" s="11">
        <v>12289537</v>
      </c>
      <c r="G219" s="37"/>
      <c r="I219" s="11">
        <v>2498725</v>
      </c>
      <c r="J219" s="11">
        <v>-1498700</v>
      </c>
      <c r="K219" s="11">
        <v>-298700</v>
      </c>
      <c r="L219" s="11">
        <v>399285</v>
      </c>
      <c r="M219" s="37"/>
      <c r="N219" s="11"/>
    </row>
    <row r="220" spans="1:14" ht="15">
      <c r="A220" s="39" t="s">
        <v>137</v>
      </c>
      <c r="C220" s="11">
        <v>19979415</v>
      </c>
      <c r="D220" s="11">
        <v>19979415</v>
      </c>
      <c r="E220" s="11">
        <v>19979415</v>
      </c>
      <c r="F220" s="11">
        <v>19979415</v>
      </c>
      <c r="G220" s="37"/>
      <c r="I220" s="11">
        <v>0</v>
      </c>
      <c r="J220" s="11">
        <v>0</v>
      </c>
      <c r="K220" s="11">
        <v>0</v>
      </c>
      <c r="L220" s="11">
        <v>0</v>
      </c>
      <c r="M220" s="37"/>
      <c r="N220" s="11"/>
    </row>
    <row r="221" spans="1:14" ht="15">
      <c r="A221" s="39" t="s">
        <v>138</v>
      </c>
      <c r="C221" s="11">
        <v>0</v>
      </c>
      <c r="D221" s="11">
        <v>0</v>
      </c>
      <c r="E221" s="11">
        <v>0</v>
      </c>
      <c r="F221" s="45" t="s">
        <v>140</v>
      </c>
      <c r="G221" s="37"/>
      <c r="I221" s="11">
        <v>0</v>
      </c>
      <c r="J221" s="11">
        <v>0</v>
      </c>
      <c r="K221" s="11">
        <v>0</v>
      </c>
      <c r="L221" s="11">
        <v>-4500000</v>
      </c>
      <c r="M221" s="37"/>
      <c r="N221" s="11"/>
    </row>
    <row r="222" spans="1:14" ht="15">
      <c r="A222" s="39" t="s">
        <v>193</v>
      </c>
      <c r="C222" s="11">
        <v>0</v>
      </c>
      <c r="D222" s="11">
        <v>0</v>
      </c>
      <c r="E222" s="11">
        <v>0</v>
      </c>
      <c r="F222" s="11">
        <v>6496758</v>
      </c>
      <c r="G222" s="37"/>
      <c r="I222" s="11">
        <v>0</v>
      </c>
      <c r="J222" s="11">
        <v>0</v>
      </c>
      <c r="K222" s="11">
        <v>0</v>
      </c>
      <c r="L222" s="11">
        <v>0</v>
      </c>
      <c r="M222" s="37"/>
      <c r="N222" s="11"/>
    </row>
    <row r="223" spans="1:14" ht="15">
      <c r="A223" s="39" t="s">
        <v>123</v>
      </c>
      <c r="C223" s="11">
        <v>-4051000</v>
      </c>
      <c r="D223" s="11">
        <v>-4102000</v>
      </c>
      <c r="E223" s="11">
        <v>-4203000</v>
      </c>
      <c r="F223" s="11">
        <v>-4304000</v>
      </c>
      <c r="G223" s="37"/>
      <c r="I223" s="11">
        <v>-2051000</v>
      </c>
      <c r="J223" s="11">
        <v>-2102000</v>
      </c>
      <c r="K223" s="11">
        <v>-2253000</v>
      </c>
      <c r="L223" s="11">
        <v>-2304000</v>
      </c>
      <c r="M223" s="37"/>
      <c r="N223" s="11"/>
    </row>
    <row r="224" spans="1:14" ht="15">
      <c r="A224" s="39" t="s">
        <v>152</v>
      </c>
      <c r="C224" s="11">
        <v>-997335</v>
      </c>
      <c r="D224" s="11">
        <v>-1938642</v>
      </c>
      <c r="E224" s="11">
        <v>-2939852</v>
      </c>
      <c r="F224" s="11">
        <v>-3881512</v>
      </c>
      <c r="G224" s="37"/>
      <c r="I224" s="11">
        <v>-933727</v>
      </c>
      <c r="J224" s="11">
        <v>-1858702</v>
      </c>
      <c r="K224" s="11">
        <v>-2824316</v>
      </c>
      <c r="L224" s="11">
        <v>-3776678</v>
      </c>
      <c r="M224" s="37"/>
      <c r="N224" s="11"/>
    </row>
    <row r="225" spans="1:14" ht="15">
      <c r="A225" s="39" t="s">
        <v>124</v>
      </c>
      <c r="C225" s="11">
        <v>34339</v>
      </c>
      <c r="D225" s="11">
        <v>73475</v>
      </c>
      <c r="E225" s="11">
        <v>128203</v>
      </c>
      <c r="F225" s="11">
        <v>192808</v>
      </c>
      <c r="G225" s="37"/>
      <c r="I225" s="11">
        <v>75652</v>
      </c>
      <c r="J225" s="11">
        <v>119138</v>
      </c>
      <c r="K225" s="11">
        <v>172162</v>
      </c>
      <c r="L225" s="11">
        <v>217256</v>
      </c>
      <c r="M225" s="37"/>
      <c r="N225" s="11"/>
    </row>
    <row r="226" spans="1:14" ht="15">
      <c r="A226" s="39" t="s">
        <v>125</v>
      </c>
      <c r="C226" s="11">
        <v>-20666</v>
      </c>
      <c r="D226" s="11">
        <v>-38401</v>
      </c>
      <c r="E226" s="11">
        <v>-66953</v>
      </c>
      <c r="F226" s="11">
        <v>-119240</v>
      </c>
      <c r="G226" s="37"/>
      <c r="I226" s="11">
        <v>-44684</v>
      </c>
      <c r="J226" s="11">
        <v>-70647</v>
      </c>
      <c r="K226" s="11">
        <v>-93114</v>
      </c>
      <c r="L226" s="11">
        <v>-138587</v>
      </c>
      <c r="M226" s="37"/>
      <c r="N226" s="11"/>
    </row>
    <row r="227" spans="1:14" ht="15">
      <c r="A227" s="39" t="s">
        <v>144</v>
      </c>
      <c r="C227" s="11">
        <v>0</v>
      </c>
      <c r="D227" s="11">
        <v>-655043</v>
      </c>
      <c r="E227" s="11">
        <v>-14005485</v>
      </c>
      <c r="F227" s="11">
        <v>-14005485</v>
      </c>
      <c r="G227" s="37"/>
      <c r="I227" s="11">
        <v>0</v>
      </c>
      <c r="J227" s="11">
        <v>-693361</v>
      </c>
      <c r="K227" s="11">
        <v>-16059547</v>
      </c>
      <c r="L227" s="11">
        <v>-16059547</v>
      </c>
      <c r="M227" s="37"/>
      <c r="N227" s="11"/>
    </row>
    <row r="228" spans="1:14" ht="15">
      <c r="A228" s="39" t="s">
        <v>108</v>
      </c>
      <c r="C228" s="11">
        <v>-106918</v>
      </c>
      <c r="D228" s="11">
        <v>-332790</v>
      </c>
      <c r="E228" s="11">
        <v>-405207</v>
      </c>
      <c r="F228" s="11">
        <v>-487496</v>
      </c>
      <c r="G228" s="37"/>
      <c r="I228" s="11">
        <v>-96032</v>
      </c>
      <c r="J228" s="11">
        <v>-301990</v>
      </c>
      <c r="K228" s="11">
        <v>-362330</v>
      </c>
      <c r="L228" s="11">
        <v>-512224</v>
      </c>
      <c r="M228" s="37"/>
      <c r="N228" s="11"/>
    </row>
    <row r="229" spans="1:14" s="16" customFormat="1" ht="15">
      <c r="A229" s="16" t="s">
        <v>126</v>
      </c>
      <c r="C229" s="17">
        <f>SUM(C218:C228)</f>
        <v>22994548</v>
      </c>
      <c r="D229" s="18">
        <f>SUM(D218:D228)</f>
        <v>16199692</v>
      </c>
      <c r="E229" s="18">
        <f>SUM(E218:E228)</f>
        <v>12702586</v>
      </c>
      <c r="F229" s="18">
        <f>SUM(F218:F228)</f>
        <v>9690785</v>
      </c>
      <c r="G229" s="38"/>
      <c r="I229" s="17">
        <v>-6021066</v>
      </c>
      <c r="J229" s="17">
        <v>-12776262</v>
      </c>
      <c r="K229" s="17">
        <v>-16318845</v>
      </c>
      <c r="L229" s="17">
        <v>-20674495</v>
      </c>
      <c r="M229" s="38"/>
      <c r="N229" s="19"/>
    </row>
    <row r="230" spans="1:14" ht="15">
      <c r="A230" s="2" t="s">
        <v>127</v>
      </c>
      <c r="C230" s="11">
        <v>-1114</v>
      </c>
      <c r="D230" s="11">
        <v>-2826</v>
      </c>
      <c r="E230" s="11">
        <v>-790</v>
      </c>
      <c r="F230" s="11">
        <v>1653</v>
      </c>
      <c r="G230" s="37"/>
      <c r="I230" s="11">
        <v>2534</v>
      </c>
      <c r="J230" s="11">
        <v>1282</v>
      </c>
      <c r="K230" s="11">
        <v>-2730</v>
      </c>
      <c r="L230" s="11">
        <v>-3979</v>
      </c>
      <c r="M230" s="37"/>
      <c r="N230" s="11"/>
    </row>
    <row r="231" spans="1:14" s="16" customFormat="1" ht="15">
      <c r="A231" s="16" t="s">
        <v>128</v>
      </c>
      <c r="C231" s="34">
        <f>C230+C229+C215+C192</f>
        <v>437661</v>
      </c>
      <c r="D231" s="34">
        <f>D230+D229+D215+D192</f>
        <v>-426098</v>
      </c>
      <c r="E231" s="34">
        <f>E230+E229+E215+E192</f>
        <v>1794676</v>
      </c>
      <c r="F231" s="34">
        <f>F230+F229+F215+F192</f>
        <v>2114421</v>
      </c>
      <c r="G231" s="31"/>
      <c r="I231" s="34">
        <v>339847</v>
      </c>
      <c r="J231" s="34">
        <v>-724143</v>
      </c>
      <c r="K231" s="34">
        <v>5524578</v>
      </c>
      <c r="L231" s="34">
        <v>1164660</v>
      </c>
      <c r="M231" s="31"/>
      <c r="N231" s="19"/>
    </row>
    <row r="232" spans="1:14" ht="15">
      <c r="A232" s="2" t="s">
        <v>129</v>
      </c>
      <c r="C232" s="11">
        <f>L233</f>
        <v>8663370</v>
      </c>
      <c r="D232" s="11">
        <v>8663370</v>
      </c>
      <c r="E232" s="11">
        <v>8663370</v>
      </c>
      <c r="F232" s="11">
        <v>8663370</v>
      </c>
      <c r="G232" s="37"/>
      <c r="I232" s="11">
        <v>7498710</v>
      </c>
      <c r="J232" s="11">
        <v>7498710</v>
      </c>
      <c r="K232" s="11">
        <v>7498710</v>
      </c>
      <c r="L232" s="11">
        <v>7498710</v>
      </c>
      <c r="M232" s="37"/>
      <c r="N232" s="11"/>
    </row>
    <row r="233" spans="1:14" s="16" customFormat="1" ht="15.75" thickBot="1">
      <c r="A233" s="16" t="s">
        <v>130</v>
      </c>
      <c r="C233" s="35">
        <f>SUM(C231:C232)</f>
        <v>9101031</v>
      </c>
      <c r="D233" s="35">
        <f>SUM(D231:D232)</f>
        <v>8237272</v>
      </c>
      <c r="E233" s="35">
        <f>SUM(E231:E232)</f>
        <v>10458046</v>
      </c>
      <c r="F233" s="35">
        <f>SUM(F231:F232)</f>
        <v>10777791</v>
      </c>
      <c r="G233" s="31"/>
      <c r="I233" s="35">
        <v>7838557</v>
      </c>
      <c r="J233" s="35">
        <v>6774567</v>
      </c>
      <c r="K233" s="35">
        <v>13023288</v>
      </c>
      <c r="L233" s="35">
        <v>8663370</v>
      </c>
      <c r="M233" s="31"/>
      <c r="N233" s="19"/>
    </row>
    <row r="234" spans="7:13" ht="15.75" thickTop="1">
      <c r="G234" s="36"/>
      <c r="M234" s="36"/>
    </row>
    <row r="235" spans="1:12" ht="15">
      <c r="A235" s="2" t="s">
        <v>155</v>
      </c>
      <c r="C235" s="11">
        <f>C233-C60</f>
        <v>0</v>
      </c>
      <c r="D235" s="11">
        <f>D233-D60</f>
        <v>0</v>
      </c>
      <c r="E235" s="11">
        <f>E233-E60</f>
        <v>0</v>
      </c>
      <c r="F235" s="11">
        <f>F233-F60</f>
        <v>0</v>
      </c>
      <c r="G235" s="11"/>
      <c r="H235" s="11">
        <f>H233-H60</f>
        <v>0</v>
      </c>
      <c r="I235" s="11">
        <f>I233-I60</f>
        <v>0</v>
      </c>
      <c r="J235" s="11">
        <f>J233-J60</f>
        <v>0</v>
      </c>
      <c r="K235" s="11">
        <f>K233-K60</f>
        <v>0</v>
      </c>
      <c r="L235" s="11">
        <f>L233-L60</f>
        <v>0</v>
      </c>
    </row>
    <row r="236" spans="1:12" ht="15">
      <c r="A236" s="2" t="s">
        <v>156</v>
      </c>
      <c r="C236" s="11">
        <f>C91-C144</f>
        <v>0</v>
      </c>
      <c r="D236" s="11">
        <f>D91-D144</f>
        <v>0</v>
      </c>
      <c r="E236" s="11">
        <f>E91-E144</f>
        <v>0</v>
      </c>
      <c r="F236" s="11">
        <f>F91-F144</f>
        <v>0</v>
      </c>
      <c r="G236" s="11"/>
      <c r="H236" s="11">
        <f>H91-H144</f>
        <v>0</v>
      </c>
      <c r="I236" s="11">
        <f>I91-I144</f>
        <v>0</v>
      </c>
      <c r="J236" s="11">
        <f>J91-J144</f>
        <v>0</v>
      </c>
      <c r="K236" s="11">
        <f>K91-K144</f>
        <v>0</v>
      </c>
      <c r="L236" s="11">
        <f>L91-L144</f>
        <v>0</v>
      </c>
    </row>
  </sheetData>
  <sheetProtection/>
  <mergeCells count="2">
    <mergeCell ref="I4:M4"/>
    <mergeCell ref="C4:G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4" r:id="rId1"/>
  <rowBreaks count="4" manualBreakCount="4">
    <brk id="54" max="12" man="1"/>
    <brk id="93" max="12" man="1"/>
    <brk id="148" max="12" man="1"/>
    <brk id="2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TSMC</dc:creator>
  <cp:keywords/>
  <dc:description/>
  <cp:lastModifiedBy>sunnycheng</cp:lastModifiedBy>
  <cp:lastPrinted>2019-05-03T07:33:50Z</cp:lastPrinted>
  <dcterms:created xsi:type="dcterms:W3CDTF">2000-01-04T02:26:02Z</dcterms:created>
  <dcterms:modified xsi:type="dcterms:W3CDTF">2021-02-05T07:20:59Z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